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5725" calcMode="manual" fullCalcOnLoad="1"/>
</workbook>
</file>

<file path=xl/calcChain.xml><?xml version="1.0" encoding="utf-8"?>
<calcChain xmlns="http://schemas.openxmlformats.org/spreadsheetml/2006/main">
  <c r="E4" i="7"/>
  <c r="F4"/>
  <c r="C20" i="3"/>
  <c r="C6"/>
  <c r="D20"/>
  <c r="D6"/>
  <c r="E20"/>
  <c r="E6"/>
  <c r="F20"/>
  <c r="F6"/>
  <c r="G20"/>
  <c r="G6"/>
  <c r="H20"/>
  <c r="H6"/>
  <c r="I20"/>
  <c r="I6"/>
  <c r="J20"/>
  <c r="J6"/>
  <c r="K20"/>
  <c r="K6"/>
  <c r="L20"/>
  <c r="L6"/>
  <c r="C27"/>
  <c r="D27"/>
  <c r="E27"/>
  <c r="F27"/>
  <c r="G27"/>
  <c r="H27"/>
  <c r="I27"/>
  <c r="J27"/>
  <c r="K27"/>
  <c r="L27"/>
  <c r="C39"/>
  <c r="C38"/>
  <c r="D39"/>
  <c r="D38"/>
  <c r="E39"/>
  <c r="E38"/>
  <c r="F39"/>
  <c r="F38"/>
  <c r="G39"/>
  <c r="G38"/>
  <c r="H39"/>
  <c r="H38"/>
  <c r="I39"/>
  <c r="I38"/>
  <c r="J39"/>
  <c r="J38"/>
  <c r="K39"/>
  <c r="K38"/>
  <c r="L39"/>
  <c r="L38"/>
  <c r="C49"/>
  <c r="D49"/>
  <c r="E49"/>
  <c r="F49"/>
  <c r="G49"/>
  <c r="H49"/>
  <c r="I49"/>
  <c r="J49"/>
  <c r="K49"/>
  <c r="L49"/>
  <c r="K55"/>
  <c r="I55"/>
  <c r="G55"/>
  <c r="E55"/>
  <c r="C55"/>
  <c r="L55"/>
  <c r="J55"/>
  <c r="H55"/>
  <c r="F55"/>
  <c r="D55"/>
</calcChain>
</file>

<file path=xl/sharedStrings.xml><?xml version="1.0" encoding="utf-8"?>
<sst xmlns="http://schemas.openxmlformats.org/spreadsheetml/2006/main" count="153" uniqueCount="125">
  <si>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</si>
  <si>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</si>
  <si>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</si>
  <si>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</si>
  <si>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</si>
  <si>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</si>
  <si>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</si>
  <si>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</si>
  <si>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</si>
  <si>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</si>
  <si>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</si>
  <si>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</si>
  <si>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</si>
  <si>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</si>
  <si>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</si>
  <si>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</si>
  <si>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</si>
  <si>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</si>
  <si>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</si>
  <si>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</si>
  <si>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</si>
  <si>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</si>
  <si>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</si>
  <si>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</si>
  <si>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</si>
  <si>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</si>
  <si>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</si>
  <si>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</si>
  <si>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</si>
  <si>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</si>
  <si>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</si>
  <si>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</si>
  <si>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</si>
  <si>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</si>
  <si>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</si>
  <si>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</si>
  <si>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</si>
  <si>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</si>
  <si>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</si>
  <si>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</si>
  <si>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</si>
  <si>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</si>
  <si>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</si>
  <si>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</si>
  <si>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</si>
  <si>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</si>
  <si>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</si>
  <si>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</si>
  <si>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</si>
  <si>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</si>
  <si>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</si>
  <si>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</si>
  <si>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</si>
  <si>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</si>
  <si>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</si>
  <si>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</si>
  <si>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</si>
  <si>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</si>
  <si>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</si>
  <si>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</si>
  <si>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</si>
  <si>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</si>
  <si>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</si>
  <si>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</si>
  <si>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</si>
  <si>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</si>
  <si>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</si>
  <si>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</si>
  <si>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</si>
  <si>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</si>
  <si>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</si>
  <si>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</si>
  <si>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</si>
  <si>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</si>
  <si>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</si>
  <si>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</si>
  <si>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</si>
  <si>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</si>
  <si>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</si>
  <si>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</si>
  <si>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</si>
  <si>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</si>
  <si>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</si>
  <si>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</si>
  <si>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</si>
  <si>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</si>
  <si>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</si>
  <si>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</si>
  <si>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</si>
  <si>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</si>
  <si>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</si>
  <si>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</si>
  <si>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</si>
  <si>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</si>
  <si>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</si>
  <si>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</si>
  <si>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</si>
  <si>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</si>
  <si>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</si>
  <si>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</si>
  <si>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</si>
  <si>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</si>
  <si>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</si>
  <si>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</si>
  <si>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</si>
  <si>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</si>
  <si>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</si>
  <si>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</si>
  <si>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</si>
  <si>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</si>
  <si>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</si>
  <si>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</si>
  <si>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</si>
  <si>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</si>
  <si>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</si>
  <si>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</si>
  <si>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</si>
  <si>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Радомишльський районний суд Житомирської області</t>
  </si>
  <si>
    <t>12200. Житомирська область.м. Радомишль</t>
  </si>
  <si>
    <t>вул. І. Франка</t>
  </si>
  <si>
    <t>4а</t>
  </si>
  <si>
    <t/>
  </si>
  <si>
    <t>О.В. Грищенко</t>
  </si>
  <si>
    <t>Р.Ю. Пергун</t>
  </si>
  <si>
    <t>4 січня 2019 року</t>
  </si>
</sst>
</file>

<file path=xl/styles.xml><?xml version="1.0" encoding="utf-8"?>
<styleSheet xmlns="http://schemas.openxmlformats.org/spreadsheetml/2006/main">
  <numFmts count="1">
    <numFmt numFmtId="203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116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 t="s">
        <v>120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&amp;C&amp;L32C4E57C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9"/>
  <sheetViews>
    <sheetView zoomScaleNormal="100" workbookViewId="0">
      <selection activeCell="B2" sqref="B2:B4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105</v>
      </c>
      <c r="C6" s="96">
        <f t="shared" ref="C6:L6" si="0">SUM(C7,C10,C13,C14,C15,C20,C23,C24,C18,C19)</f>
        <v>1211</v>
      </c>
      <c r="D6" s="96">
        <f t="shared" si="0"/>
        <v>1026373.5900000032</v>
      </c>
      <c r="E6" s="96">
        <f t="shared" si="0"/>
        <v>909</v>
      </c>
      <c r="F6" s="96">
        <f t="shared" si="0"/>
        <v>820769.49000000022</v>
      </c>
      <c r="G6" s="96">
        <f t="shared" si="0"/>
        <v>11</v>
      </c>
      <c r="H6" s="96">
        <f t="shared" si="0"/>
        <v>13995.91</v>
      </c>
      <c r="I6" s="96">
        <f t="shared" si="0"/>
        <v>92</v>
      </c>
      <c r="J6" s="96">
        <f t="shared" si="0"/>
        <v>57847.8</v>
      </c>
      <c r="K6" s="96">
        <f t="shared" si="0"/>
        <v>199</v>
      </c>
      <c r="L6" s="96">
        <f t="shared" si="0"/>
        <v>141913.46999999997</v>
      </c>
    </row>
    <row r="7" spans="1:12" ht="16.5" customHeight="1">
      <c r="A7" s="87">
        <v>2</v>
      </c>
      <c r="B7" s="90" t="s">
        <v>75</v>
      </c>
      <c r="C7" s="97">
        <v>661</v>
      </c>
      <c r="D7" s="97">
        <v>710358.89000000304</v>
      </c>
      <c r="E7" s="97">
        <v>455</v>
      </c>
      <c r="F7" s="97">
        <v>551009.89</v>
      </c>
      <c r="G7" s="97">
        <v>9</v>
      </c>
      <c r="H7" s="97">
        <v>12937.51</v>
      </c>
      <c r="I7" s="97">
        <v>68</v>
      </c>
      <c r="J7" s="97">
        <v>49555.6</v>
      </c>
      <c r="K7" s="97">
        <v>129</v>
      </c>
      <c r="L7" s="97">
        <v>100858.87</v>
      </c>
    </row>
    <row r="8" spans="1:12" ht="16.5" customHeight="1">
      <c r="A8" s="87">
        <v>3</v>
      </c>
      <c r="B8" s="91" t="s">
        <v>76</v>
      </c>
      <c r="C8" s="97">
        <v>183</v>
      </c>
      <c r="D8" s="97">
        <v>325649.71999999997</v>
      </c>
      <c r="E8" s="97">
        <v>173</v>
      </c>
      <c r="F8" s="97">
        <v>307713.71999999997</v>
      </c>
      <c r="G8" s="97">
        <v>4</v>
      </c>
      <c r="H8" s="97">
        <v>6400</v>
      </c>
      <c r="I8" s="97"/>
      <c r="J8" s="97"/>
      <c r="K8" s="97">
        <v>6</v>
      </c>
      <c r="L8" s="97">
        <v>10572</v>
      </c>
    </row>
    <row r="9" spans="1:12" ht="16.5" customHeight="1">
      <c r="A9" s="87">
        <v>4</v>
      </c>
      <c r="B9" s="91" t="s">
        <v>77</v>
      </c>
      <c r="C9" s="97">
        <v>478</v>
      </c>
      <c r="D9" s="97">
        <v>384709.169999998</v>
      </c>
      <c r="E9" s="97">
        <v>282</v>
      </c>
      <c r="F9" s="97">
        <v>243296.17</v>
      </c>
      <c r="G9" s="97">
        <v>5</v>
      </c>
      <c r="H9" s="97">
        <v>6537.51</v>
      </c>
      <c r="I9" s="97">
        <v>68</v>
      </c>
      <c r="J9" s="97">
        <v>49555.6</v>
      </c>
      <c r="K9" s="97">
        <v>123</v>
      </c>
      <c r="L9" s="97">
        <v>90286.870000000199</v>
      </c>
    </row>
    <row r="10" spans="1:12" ht="19.5" customHeight="1">
      <c r="A10" s="87">
        <v>5</v>
      </c>
      <c r="B10" s="90" t="s">
        <v>78</v>
      </c>
      <c r="C10" s="97">
        <v>207</v>
      </c>
      <c r="D10" s="97">
        <v>158580</v>
      </c>
      <c r="E10" s="97">
        <v>188</v>
      </c>
      <c r="F10" s="97">
        <v>136894</v>
      </c>
      <c r="G10" s="97"/>
      <c r="H10" s="97"/>
      <c r="I10" s="97">
        <v>4</v>
      </c>
      <c r="J10" s="97">
        <v>4933.6000000000004</v>
      </c>
      <c r="K10" s="97">
        <v>15</v>
      </c>
      <c r="L10" s="97">
        <v>17972.400000000001</v>
      </c>
    </row>
    <row r="11" spans="1:12" ht="19.5" customHeight="1">
      <c r="A11" s="87">
        <v>6</v>
      </c>
      <c r="B11" s="91" t="s">
        <v>79</v>
      </c>
      <c r="C11" s="97">
        <v>12</v>
      </c>
      <c r="D11" s="97">
        <v>21144</v>
      </c>
      <c r="E11" s="97">
        <v>5</v>
      </c>
      <c r="F11" s="97">
        <v>8810</v>
      </c>
      <c r="G11" s="97"/>
      <c r="H11" s="97"/>
      <c r="I11" s="97"/>
      <c r="J11" s="97"/>
      <c r="K11" s="97">
        <v>7</v>
      </c>
      <c r="L11" s="97">
        <v>12334</v>
      </c>
    </row>
    <row r="12" spans="1:12" ht="19.5" customHeight="1">
      <c r="A12" s="87">
        <v>7</v>
      </c>
      <c r="B12" s="91" t="s">
        <v>80</v>
      </c>
      <c r="C12" s="97">
        <v>195</v>
      </c>
      <c r="D12" s="97">
        <v>137436</v>
      </c>
      <c r="E12" s="97">
        <v>183</v>
      </c>
      <c r="F12" s="97">
        <v>128084</v>
      </c>
      <c r="G12" s="97"/>
      <c r="H12" s="97"/>
      <c r="I12" s="97">
        <v>4</v>
      </c>
      <c r="J12" s="97">
        <v>4933.6000000000004</v>
      </c>
      <c r="K12" s="97">
        <v>8</v>
      </c>
      <c r="L12" s="97">
        <v>5638.4</v>
      </c>
    </row>
    <row r="13" spans="1:12" ht="15" customHeight="1">
      <c r="A13" s="87">
        <v>8</v>
      </c>
      <c r="B13" s="90" t="s">
        <v>18</v>
      </c>
      <c r="C13" s="97">
        <v>111</v>
      </c>
      <c r="D13" s="97">
        <v>78232.800000000207</v>
      </c>
      <c r="E13" s="97">
        <v>105</v>
      </c>
      <c r="F13" s="97">
        <v>73922.800000000105</v>
      </c>
      <c r="G13" s="97">
        <v>1</v>
      </c>
      <c r="H13" s="97">
        <v>706</v>
      </c>
      <c r="I13" s="97">
        <v>1</v>
      </c>
      <c r="J13" s="97">
        <v>10.8</v>
      </c>
      <c r="K13" s="97">
        <v>4</v>
      </c>
      <c r="L13" s="97">
        <v>2819.2</v>
      </c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106</v>
      </c>
      <c r="C15" s="97">
        <v>173</v>
      </c>
      <c r="D15" s="97">
        <v>68894.200000000099</v>
      </c>
      <c r="E15" s="97">
        <v>150</v>
      </c>
      <c r="F15" s="97">
        <v>57092.700000000099</v>
      </c>
      <c r="G15" s="97">
        <v>1</v>
      </c>
      <c r="H15" s="97">
        <v>352.4</v>
      </c>
      <c r="I15" s="97"/>
      <c r="J15" s="97"/>
      <c r="K15" s="97">
        <v>22</v>
      </c>
      <c r="L15" s="97">
        <v>15153.2</v>
      </c>
    </row>
    <row r="16" spans="1:12" ht="21" customHeight="1">
      <c r="A16" s="87">
        <v>11</v>
      </c>
      <c r="B16" s="91" t="s">
        <v>79</v>
      </c>
      <c r="C16" s="97">
        <v>15</v>
      </c>
      <c r="D16" s="97">
        <v>13215</v>
      </c>
      <c r="E16" s="97">
        <v>1</v>
      </c>
      <c r="F16" s="97">
        <v>881</v>
      </c>
      <c r="G16" s="97"/>
      <c r="H16" s="97"/>
      <c r="I16" s="97"/>
      <c r="J16" s="97"/>
      <c r="K16" s="97">
        <v>14</v>
      </c>
      <c r="L16" s="97">
        <v>12334</v>
      </c>
    </row>
    <row r="17" spans="1:12" ht="21" customHeight="1">
      <c r="A17" s="87">
        <v>12</v>
      </c>
      <c r="B17" s="91" t="s">
        <v>80</v>
      </c>
      <c r="C17" s="97">
        <v>158</v>
      </c>
      <c r="D17" s="97">
        <v>55679.200000000099</v>
      </c>
      <c r="E17" s="97">
        <v>149</v>
      </c>
      <c r="F17" s="97">
        <v>56211.700000000099</v>
      </c>
      <c r="G17" s="97">
        <v>1</v>
      </c>
      <c r="H17" s="97">
        <v>352.4</v>
      </c>
      <c r="I17" s="97"/>
      <c r="J17" s="97"/>
      <c r="K17" s="97">
        <v>8</v>
      </c>
      <c r="L17" s="97">
        <v>2819.2</v>
      </c>
    </row>
    <row r="18" spans="1:12" ht="21" customHeight="1">
      <c r="A18" s="87">
        <v>13</v>
      </c>
      <c r="B18" s="99" t="s">
        <v>107</v>
      </c>
      <c r="C18" s="97">
        <v>58</v>
      </c>
      <c r="D18" s="97">
        <v>10219.6</v>
      </c>
      <c r="E18" s="97">
        <v>10</v>
      </c>
      <c r="F18" s="97">
        <v>1762</v>
      </c>
      <c r="G18" s="97"/>
      <c r="H18" s="97"/>
      <c r="I18" s="97">
        <v>19</v>
      </c>
      <c r="J18" s="97">
        <v>3347.8</v>
      </c>
      <c r="K18" s="97">
        <v>29</v>
      </c>
      <c r="L18" s="97">
        <v>5109.8</v>
      </c>
    </row>
    <row r="19" spans="1:12" ht="21" customHeight="1">
      <c r="A19" s="87">
        <v>14</v>
      </c>
      <c r="B19" s="99" t="s">
        <v>108</v>
      </c>
      <c r="C19" s="97">
        <v>1</v>
      </c>
      <c r="D19" s="97">
        <v>88.1</v>
      </c>
      <c r="E19" s="97">
        <v>1</v>
      </c>
      <c r="F19" s="97">
        <v>88.1</v>
      </c>
      <c r="G19" s="97"/>
      <c r="H19" s="97"/>
      <c r="I19" s="97"/>
      <c r="J19" s="97"/>
      <c r="K19" s="97"/>
      <c r="L19" s="97"/>
    </row>
    <row r="20" spans="1:12" ht="33.75" customHeight="1">
      <c r="A20" s="87">
        <v>15</v>
      </c>
      <c r="B20" s="90" t="s">
        <v>81</v>
      </c>
      <c r="C20" s="97">
        <f t="shared" ref="C20:L20" si="1">SUM(C21:C22)</f>
        <v>0</v>
      </c>
      <c r="D20" s="97">
        <f t="shared" si="1"/>
        <v>0</v>
      </c>
      <c r="E20" s="97">
        <f t="shared" si="1"/>
        <v>0</v>
      </c>
      <c r="F20" s="97">
        <f t="shared" si="1"/>
        <v>0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>
      <c r="A21" s="87">
        <v>16</v>
      </c>
      <c r="B21" s="100" t="s">
        <v>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23.25" customHeight="1">
      <c r="A22" s="87">
        <v>17</v>
      </c>
      <c r="B22" s="100" t="s">
        <v>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46.5" customHeight="1">
      <c r="A23" s="87">
        <v>18</v>
      </c>
      <c r="B23" s="90" t="s">
        <v>109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31.5" customHeight="1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>
      <c r="A38" s="87">
        <v>33</v>
      </c>
      <c r="B38" s="89" t="s">
        <v>112</v>
      </c>
      <c r="C38" s="96">
        <f t="shared" ref="C38:L38" si="3">SUM(C39,C46,C47,C48)</f>
        <v>5</v>
      </c>
      <c r="D38" s="96">
        <f t="shared" si="3"/>
        <v>3524</v>
      </c>
      <c r="E38" s="96">
        <f t="shared" si="3"/>
        <v>2</v>
      </c>
      <c r="F38" s="96">
        <f t="shared" si="3"/>
        <v>1409.8</v>
      </c>
      <c r="G38" s="96">
        <f t="shared" si="3"/>
        <v>1</v>
      </c>
      <c r="H38" s="96">
        <f t="shared" si="3"/>
        <v>640</v>
      </c>
      <c r="I38" s="96">
        <f t="shared" si="3"/>
        <v>0</v>
      </c>
      <c r="J38" s="96">
        <f t="shared" si="3"/>
        <v>0</v>
      </c>
      <c r="K38" s="96">
        <f t="shared" si="3"/>
        <v>2</v>
      </c>
      <c r="L38" s="96">
        <f t="shared" si="3"/>
        <v>1409.6</v>
      </c>
    </row>
    <row r="39" spans="1:12" ht="24" customHeight="1">
      <c r="A39" s="87">
        <v>34</v>
      </c>
      <c r="B39" s="90" t="s">
        <v>86</v>
      </c>
      <c r="C39" s="97">
        <f t="shared" ref="C39:L39" si="4">SUM(C40,C43)</f>
        <v>5</v>
      </c>
      <c r="D39" s="97">
        <f t="shared" si="4"/>
        <v>3524</v>
      </c>
      <c r="E39" s="97">
        <f t="shared" si="4"/>
        <v>2</v>
      </c>
      <c r="F39" s="97">
        <f t="shared" si="4"/>
        <v>1409.8</v>
      </c>
      <c r="G39" s="97">
        <f t="shared" si="4"/>
        <v>1</v>
      </c>
      <c r="H39" s="97">
        <f t="shared" si="4"/>
        <v>640</v>
      </c>
      <c r="I39" s="97">
        <f t="shared" si="4"/>
        <v>0</v>
      </c>
      <c r="J39" s="97">
        <f t="shared" si="4"/>
        <v>0</v>
      </c>
      <c r="K39" s="97">
        <f t="shared" si="4"/>
        <v>2</v>
      </c>
      <c r="L39" s="97">
        <f t="shared" si="4"/>
        <v>1409.6</v>
      </c>
    </row>
    <row r="40" spans="1:12" ht="19.5" customHeight="1">
      <c r="A40" s="87">
        <v>35</v>
      </c>
      <c r="B40" s="90" t="s">
        <v>87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12" ht="16.5" customHeight="1">
      <c r="A41" s="87">
        <v>36</v>
      </c>
      <c r="B41" s="91" t="s">
        <v>88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>
      <c r="A43" s="87">
        <v>38</v>
      </c>
      <c r="B43" s="90" t="s">
        <v>89</v>
      </c>
      <c r="C43" s="97">
        <v>5</v>
      </c>
      <c r="D43" s="97">
        <v>3524</v>
      </c>
      <c r="E43" s="97">
        <v>2</v>
      </c>
      <c r="F43" s="97">
        <v>1409.8</v>
      </c>
      <c r="G43" s="97">
        <v>1</v>
      </c>
      <c r="H43" s="97">
        <v>640</v>
      </c>
      <c r="I43" s="97"/>
      <c r="J43" s="97"/>
      <c r="K43" s="97">
        <v>2</v>
      </c>
      <c r="L43" s="97">
        <v>1409.6</v>
      </c>
    </row>
    <row r="44" spans="1:12" ht="30" customHeight="1">
      <c r="A44" s="87">
        <v>39</v>
      </c>
      <c r="B44" s="91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21" customHeight="1">
      <c r="A45" s="87">
        <v>40</v>
      </c>
      <c r="B45" s="91" t="s">
        <v>80</v>
      </c>
      <c r="C45" s="97">
        <v>5</v>
      </c>
      <c r="D45" s="97">
        <v>3524</v>
      </c>
      <c r="E45" s="97">
        <v>2</v>
      </c>
      <c r="F45" s="97">
        <v>1409.8</v>
      </c>
      <c r="G45" s="97">
        <v>1</v>
      </c>
      <c r="H45" s="97">
        <v>640</v>
      </c>
      <c r="I45" s="97"/>
      <c r="J45" s="97"/>
      <c r="K45" s="97">
        <v>2</v>
      </c>
      <c r="L45" s="97">
        <v>1409.6</v>
      </c>
    </row>
    <row r="46" spans="1:12" ht="45" customHeight="1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>
      <c r="A49" s="87">
        <v>44</v>
      </c>
      <c r="B49" s="89" t="s">
        <v>113</v>
      </c>
      <c r="C49" s="96">
        <f t="shared" ref="C49:L49" si="5">SUM(C50:C53)</f>
        <v>122</v>
      </c>
      <c r="D49" s="96">
        <f t="shared" si="5"/>
        <v>2141.0300000000002</v>
      </c>
      <c r="E49" s="96">
        <f t="shared" si="5"/>
        <v>122</v>
      </c>
      <c r="F49" s="96">
        <f t="shared" si="5"/>
        <v>2201.1099999999997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0</v>
      </c>
      <c r="L49" s="96">
        <f t="shared" si="5"/>
        <v>0</v>
      </c>
    </row>
    <row r="50" spans="1:12" ht="18.75" customHeight="1">
      <c r="A50" s="87">
        <v>45</v>
      </c>
      <c r="B50" s="90" t="s">
        <v>9</v>
      </c>
      <c r="C50" s="97">
        <v>114</v>
      </c>
      <c r="D50" s="97">
        <v>1813.31</v>
      </c>
      <c r="E50" s="97">
        <v>114</v>
      </c>
      <c r="F50" s="97">
        <v>1870.45</v>
      </c>
      <c r="G50" s="97"/>
      <c r="H50" s="97"/>
      <c r="I50" s="97"/>
      <c r="J50" s="97"/>
      <c r="K50" s="97"/>
      <c r="L50" s="97"/>
    </row>
    <row r="51" spans="1:12" ht="27" customHeight="1">
      <c r="A51" s="87">
        <v>46</v>
      </c>
      <c r="B51" s="90" t="s">
        <v>10</v>
      </c>
      <c r="C51" s="97">
        <v>5</v>
      </c>
      <c r="D51" s="97">
        <v>264.3</v>
      </c>
      <c r="E51" s="97">
        <v>5</v>
      </c>
      <c r="F51" s="97">
        <v>264.45999999999998</v>
      </c>
      <c r="G51" s="97"/>
      <c r="H51" s="97"/>
      <c r="I51" s="97"/>
      <c r="J51" s="97"/>
      <c r="K51" s="97"/>
      <c r="L51" s="97"/>
    </row>
    <row r="52" spans="1:12" ht="76.5" customHeight="1">
      <c r="A52" s="87">
        <v>47</v>
      </c>
      <c r="B52" s="90" t="s">
        <v>93</v>
      </c>
      <c r="C52" s="97">
        <v>1</v>
      </c>
      <c r="D52" s="97">
        <v>21.14</v>
      </c>
      <c r="E52" s="97">
        <v>1</v>
      </c>
      <c r="F52" s="97">
        <v>21.2</v>
      </c>
      <c r="G52" s="97"/>
      <c r="H52" s="97"/>
      <c r="I52" s="97"/>
      <c r="J52" s="97"/>
      <c r="K52" s="97"/>
      <c r="L52" s="97"/>
    </row>
    <row r="53" spans="1:12" ht="24" customHeight="1">
      <c r="A53" s="87">
        <v>48</v>
      </c>
      <c r="B53" s="90" t="s">
        <v>94</v>
      </c>
      <c r="C53" s="97">
        <v>2</v>
      </c>
      <c r="D53" s="97">
        <v>42.28</v>
      </c>
      <c r="E53" s="97">
        <v>2</v>
      </c>
      <c r="F53" s="97">
        <v>45</v>
      </c>
      <c r="G53" s="97"/>
      <c r="H53" s="97"/>
      <c r="I53" s="97"/>
      <c r="J53" s="97"/>
      <c r="K53" s="97"/>
      <c r="L53" s="97"/>
    </row>
    <row r="54" spans="1:12" ht="28.5" customHeight="1">
      <c r="A54" s="87">
        <v>49</v>
      </c>
      <c r="B54" s="89" t="s">
        <v>114</v>
      </c>
      <c r="C54" s="96">
        <v>258</v>
      </c>
      <c r="D54" s="96">
        <v>90919.199999999793</v>
      </c>
      <c r="E54" s="96">
        <v>108</v>
      </c>
      <c r="F54" s="96">
        <v>37832.400000000103</v>
      </c>
      <c r="G54" s="96"/>
      <c r="H54" s="96"/>
      <c r="I54" s="96">
        <v>258</v>
      </c>
      <c r="J54" s="96">
        <v>90562.799999999799</v>
      </c>
      <c r="K54" s="97"/>
      <c r="L54" s="96"/>
    </row>
    <row r="55" spans="1:12" ht="15">
      <c r="A55" s="87">
        <v>50</v>
      </c>
      <c r="B55" s="88" t="s">
        <v>115</v>
      </c>
      <c r="C55" s="96">
        <f t="shared" ref="C55:L55" si="6">SUM(C6,C27,C38,C49,C54)</f>
        <v>1596</v>
      </c>
      <c r="D55" s="96">
        <f t="shared" si="6"/>
        <v>1122957.8200000031</v>
      </c>
      <c r="E55" s="96">
        <f t="shared" si="6"/>
        <v>1141</v>
      </c>
      <c r="F55" s="96">
        <f t="shared" si="6"/>
        <v>862212.8000000004</v>
      </c>
      <c r="G55" s="96">
        <f t="shared" si="6"/>
        <v>12</v>
      </c>
      <c r="H55" s="96">
        <f t="shared" si="6"/>
        <v>14635.91</v>
      </c>
      <c r="I55" s="96">
        <f t="shared" si="6"/>
        <v>350</v>
      </c>
      <c r="J55" s="96">
        <f t="shared" si="6"/>
        <v>148410.5999999998</v>
      </c>
      <c r="K55" s="96">
        <f t="shared" si="6"/>
        <v>201</v>
      </c>
      <c r="L55" s="96">
        <f t="shared" si="6"/>
        <v>143323.06999999998</v>
      </c>
    </row>
    <row r="56" spans="1:1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Радомишльський районний суд Житомирської області,_x000D_
 Початок періоду: 01.01.2018, Кінець періоду: 31.12.2018&amp;L32C4E57C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workbookViewId="0">
      <selection activeCell="E4" sqref="E4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98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SUM(E5:E24)</f>
        <v>175</v>
      </c>
      <c r="F4" s="93">
        <f>SUM(F5:F24)</f>
        <v>109845.07000000011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3</v>
      </c>
      <c r="F5" s="95">
        <v>1057.2</v>
      </c>
    </row>
    <row r="6" spans="1:6" ht="28.5" customHeight="1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>
      <c r="A7" s="67">
        <v>4</v>
      </c>
      <c r="B7" s="149" t="s">
        <v>99</v>
      </c>
      <c r="C7" s="150"/>
      <c r="D7" s="151"/>
      <c r="E7" s="94">
        <v>137</v>
      </c>
      <c r="F7" s="95">
        <v>82618.370000000097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>
        <v>2</v>
      </c>
      <c r="F9" s="95">
        <v>704.8</v>
      </c>
    </row>
    <row r="10" spans="1:6" ht="18" customHeight="1">
      <c r="A10" s="67">
        <v>7</v>
      </c>
      <c r="B10" s="149" t="s">
        <v>65</v>
      </c>
      <c r="C10" s="150"/>
      <c r="D10" s="151"/>
      <c r="E10" s="94">
        <v>1</v>
      </c>
      <c r="F10" s="95">
        <v>1762</v>
      </c>
    </row>
    <row r="11" spans="1:6" ht="18.75" customHeight="1">
      <c r="A11" s="67">
        <v>8</v>
      </c>
      <c r="B11" s="149" t="s">
        <v>66</v>
      </c>
      <c r="C11" s="150"/>
      <c r="D11" s="151"/>
      <c r="E11" s="94">
        <v>3</v>
      </c>
      <c r="F11" s="95">
        <v>1409.6</v>
      </c>
    </row>
    <row r="12" spans="1:6" ht="29.25" customHeight="1">
      <c r="A12" s="67">
        <v>9</v>
      </c>
      <c r="B12" s="149" t="s">
        <v>100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101</v>
      </c>
      <c r="C13" s="150"/>
      <c r="D13" s="151"/>
      <c r="E13" s="94">
        <v>23</v>
      </c>
      <c r="F13" s="95">
        <v>17711.5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5</v>
      </c>
      <c r="F14" s="95">
        <v>3876.8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70</v>
      </c>
      <c r="C17" s="150"/>
      <c r="D17" s="151"/>
      <c r="E17" s="94">
        <v>1</v>
      </c>
      <c r="F17" s="95">
        <v>704.8</v>
      </c>
    </row>
    <row r="18" spans="1:11" ht="27" customHeight="1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96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95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97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102</v>
      </c>
      <c r="C23" s="150"/>
      <c r="D23" s="151"/>
      <c r="E23" s="94"/>
      <c r="F23" s="95"/>
    </row>
    <row r="24" spans="1:11" ht="54.75" customHeight="1">
      <c r="A24" s="67">
        <v>21</v>
      </c>
      <c r="B24" s="149" t="s">
        <v>103</v>
      </c>
      <c r="C24" s="150"/>
      <c r="D24" s="151"/>
      <c r="E24" s="94"/>
      <c r="F24" s="95"/>
    </row>
    <row r="25" spans="1:11">
      <c r="A25" s="68"/>
      <c r="B25" s="68"/>
      <c r="C25" s="68"/>
      <c r="D25" s="68"/>
      <c r="E25" s="68"/>
      <c r="F25" s="68"/>
    </row>
    <row r="26" spans="1:11" ht="16.5" customHeight="1">
      <c r="A26" s="69"/>
      <c r="B26" s="60" t="s">
        <v>51</v>
      </c>
      <c r="C26" s="54"/>
      <c r="D26" s="57" t="s">
        <v>121</v>
      </c>
      <c r="E26" s="141" t="s">
        <v>122</v>
      </c>
      <c r="F26" s="141"/>
      <c r="I26" s="71"/>
      <c r="J26" s="71"/>
      <c r="K26" s="71"/>
    </row>
    <row r="27" spans="1:11" ht="15.7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>
      <c r="A28" s="73"/>
      <c r="B28" s="59" t="s">
        <v>52</v>
      </c>
      <c r="C28" s="54"/>
      <c r="D28" s="56" t="s">
        <v>121</v>
      </c>
      <c r="E28" s="142" t="s">
        <v>123</v>
      </c>
      <c r="F28" s="142"/>
      <c r="I28" s="74"/>
      <c r="J28" s="68"/>
      <c r="K28" s="68"/>
    </row>
    <row r="29" spans="1:11" ht="14.25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>
      <c r="A30" s="75"/>
      <c r="B30" s="38"/>
      <c r="C30" s="55"/>
      <c r="I30" s="77"/>
      <c r="J30" s="77"/>
      <c r="K30" s="78"/>
    </row>
    <row r="31" spans="1:11" ht="15" customHeight="1">
      <c r="A31" s="79" t="s">
        <v>121</v>
      </c>
      <c r="B31" s="41" t="s">
        <v>57</v>
      </c>
      <c r="C31" s="152" t="s">
        <v>121</v>
      </c>
      <c r="D31" s="152"/>
      <c r="E31" s="39" t="s">
        <v>121</v>
      </c>
      <c r="I31" s="80"/>
      <c r="J31" s="77"/>
      <c r="K31" s="78"/>
    </row>
    <row r="32" spans="1:11" ht="15" customHeight="1">
      <c r="A32" s="79" t="s">
        <v>121</v>
      </c>
      <c r="B32" s="42" t="s">
        <v>58</v>
      </c>
      <c r="C32" s="153" t="s">
        <v>121</v>
      </c>
      <c r="D32" s="153"/>
      <c r="E32" s="58"/>
      <c r="I32" s="81"/>
      <c r="J32" s="81"/>
      <c r="K32" s="81"/>
    </row>
    <row r="33" spans="1:11" ht="15.75" customHeight="1">
      <c r="A33" s="82"/>
      <c r="B33" s="43" t="s">
        <v>59</v>
      </c>
      <c r="C33" s="153" t="s">
        <v>121</v>
      </c>
      <c r="D33" s="153"/>
      <c r="F33" s="98" t="s">
        <v>124</v>
      </c>
      <c r="I33" s="77"/>
      <c r="J33" s="77"/>
      <c r="K33" s="78"/>
    </row>
    <row r="34" spans="1:11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Радомишльський районний суд Житомирської області,_x000D_
 Початок періоду: 01.01.2018, Кінець періоду: 31.12.2018&amp;L32C4E57C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2019-02-04T08:46:28Z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10_00289_4.2018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32C4E57C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