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5621" calcMode="manual" fullCalcOnLoad="1"/>
</workbook>
</file>

<file path=xl/calcChain.xml><?xml version="1.0" encoding="utf-8"?>
<calcChain xmlns="http://schemas.openxmlformats.org/spreadsheetml/2006/main">
  <c r="E4" i="7" l="1"/>
  <c r="F4" i="7"/>
  <c r="G6" i="3"/>
  <c r="H6" i="3"/>
  <c r="K6" i="3"/>
  <c r="L6" i="3"/>
  <c r="C20" i="3"/>
  <c r="C6" i="3"/>
  <c r="D20" i="3"/>
  <c r="D6" i="3"/>
  <c r="E20" i="3"/>
  <c r="E6" i="3"/>
  <c r="E55" i="3"/>
  <c r="F20" i="3"/>
  <c r="F6" i="3"/>
  <c r="F55" i="3"/>
  <c r="G20" i="3"/>
  <c r="H20" i="3"/>
  <c r="I20" i="3"/>
  <c r="I6" i="3"/>
  <c r="I55" i="3"/>
  <c r="J20" i="3"/>
  <c r="J6" i="3"/>
  <c r="J55" i="3"/>
  <c r="K20" i="3"/>
  <c r="L20" i="3"/>
  <c r="C27" i="3"/>
  <c r="D27" i="3"/>
  <c r="E27" i="3"/>
  <c r="F27" i="3"/>
  <c r="G27" i="3"/>
  <c r="H27" i="3"/>
  <c r="I27" i="3"/>
  <c r="J27" i="3"/>
  <c r="K27" i="3"/>
  <c r="L27" i="3"/>
  <c r="E38" i="3"/>
  <c r="F38" i="3"/>
  <c r="I38" i="3"/>
  <c r="J38" i="3"/>
  <c r="C39" i="3"/>
  <c r="C38" i="3"/>
  <c r="D39" i="3"/>
  <c r="D38" i="3"/>
  <c r="E39" i="3"/>
  <c r="F39" i="3"/>
  <c r="G39" i="3"/>
  <c r="G38" i="3"/>
  <c r="H39" i="3"/>
  <c r="H38" i="3"/>
  <c r="H55" i="3"/>
  <c r="I39" i="3"/>
  <c r="J39" i="3"/>
  <c r="K39" i="3"/>
  <c r="K38" i="3"/>
  <c r="K55" i="3"/>
  <c r="L39" i="3"/>
  <c r="L38" i="3"/>
  <c r="L55" i="3"/>
  <c r="C49" i="3"/>
  <c r="D49" i="3"/>
  <c r="E49" i="3"/>
  <c r="F49" i="3"/>
  <c r="G49" i="3"/>
  <c r="H49" i="3"/>
  <c r="I49" i="3"/>
  <c r="J49" i="3"/>
  <c r="K49" i="3"/>
  <c r="L49" i="3"/>
  <c r="D55" i="3"/>
  <c r="C55" i="3"/>
  <c r="G55" i="3"/>
</calcChain>
</file>

<file path=xl/sharedStrings.xml><?xml version="1.0" encoding="utf-8"?>
<sst xmlns="http://schemas.openxmlformats.org/spreadsheetml/2006/main" count="152" uniqueCount="124">
  <si>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</si>
  <si>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</si>
  <si>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</si>
  <si>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</si>
  <si>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</si>
  <si>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</si>
  <si>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</si>
  <si>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</si>
  <si>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</si>
  <si>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</si>
  <si>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</si>
  <si>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</si>
  <si>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</si>
  <si>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</si>
  <si>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</si>
  <si>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</si>
  <si>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</si>
  <si>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</si>
  <si>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</si>
  <si>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</si>
  <si>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</si>
  <si>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</si>
  <si>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</si>
  <si>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</si>
  <si>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</si>
  <si>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</si>
  <si>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</si>
  <si>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</si>
  <si>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</si>
  <si>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</si>
  <si>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</si>
  <si>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</si>
  <si>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</si>
  <si>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</si>
  <si>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</si>
  <si>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</si>
  <si>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</si>
  <si>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</si>
  <si>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</si>
  <si>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</si>
  <si>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</si>
  <si>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</si>
  <si>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</si>
  <si>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</si>
  <si>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</si>
  <si>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</si>
  <si>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</si>
  <si>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</si>
  <si>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</si>
  <si>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</si>
  <si>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</si>
  <si>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</si>
  <si>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</si>
  <si>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</si>
  <si>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</si>
  <si>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</si>
  <si>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</si>
  <si>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</si>
  <si>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</si>
  <si>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</si>
  <si>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</si>
  <si>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</si>
  <si>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</si>
  <si>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</si>
  <si>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</si>
  <si>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</si>
  <si>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</si>
  <si>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</si>
  <si>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</si>
  <si>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</si>
  <si>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учасники бойових дій, Герої України - у справах, пов'язаних з порушенням їхніх прав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</si>
  <si>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</si>
  <si>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</si>
  <si>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</si>
  <si>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</si>
  <si>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</si>
  <si>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</si>
  <si>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</si>
  <si>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</si>
  <si>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</si>
  <si>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</si>
  <si>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</si>
  <si>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</si>
  <si>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</si>
  <si>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</si>
  <si>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</si>
  <si>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</si>
  <si>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</si>
  <si>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</si>
  <si>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</si>
  <si>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</si>
  <si>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</si>
  <si>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</si>
  <si>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</si>
  <si>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</si>
  <si>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</si>
  <si>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</si>
  <si>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</si>
  <si>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</si>
  <si>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</si>
  <si>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Великої Вітчизняної війни та сім'ї воїнів (партизанів), які загинули чи пропали безвісти, і прирівняні до них у встановленому порядку особи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</si>
  <si>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</si>
  <si>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</si>
  <si>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</si>
  <si>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</si>
  <si>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1. За подання до суду, усього (сума рядків 2, 5, 8-10, 13, 14, 15, 18, 19):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</si>
  <si>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</si>
  <si>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</si>
  <si>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</si>
  <si>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</si>
  <si>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 xml:space="preserve">2. За подання до господарського суду, усього (сума рядків 23-32): </t>
  </si>
  <si>
    <t>апеляційної скарги на ухвалу суду; заяви про приєднання до апеляційної скарги на ухвалу суду</t>
  </si>
  <si>
    <t>3. За подання до адміністративного суду, усього (сума рядків 34, 41-43):</t>
  </si>
  <si>
    <t>4. За видачу судами документів, усього (сума рядків 45-48):</t>
  </si>
  <si>
    <t>5. Судом ухвалено постанову про накладення адміністративного стягнення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</si>
  <si>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22, 33, 44, 49)</t>
    </r>
  </si>
  <si>
    <t>2018 рік</t>
  </si>
  <si>
    <t>Корольовський районний суд м. Житомира</t>
  </si>
  <si>
    <t>10000. Житомирська область.м. Житомир</t>
  </si>
  <si>
    <t>м-н. Соборний</t>
  </si>
  <si>
    <t/>
  </si>
  <si>
    <t>Л.М. Хоцька</t>
  </si>
  <si>
    <t>Д.В. Мічуріна</t>
  </si>
  <si>
    <t>2 січня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</si>
</sst>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11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activeCell="B3" sqref="B3:H3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116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104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117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118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119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1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&amp;C&amp;L5114A60E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Normal="100" workbookViewId="0">
      <selection activeCell="B2" sqref="B2:B4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74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73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105</v>
      </c>
      <c r="C6" s="96">
        <f t="shared" ref="C6:L6" si="0">SUM(C7,C10,C13,C14,C15,C20,C23,C24,C18,C19)</f>
        <v>2829</v>
      </c>
      <c r="D6" s="96">
        <f t="shared" si="0"/>
        <v>2479203.860000005</v>
      </c>
      <c r="E6" s="96">
        <f t="shared" si="0"/>
        <v>2027</v>
      </c>
      <c r="F6" s="96">
        <f t="shared" si="0"/>
        <v>2031895.1199999962</v>
      </c>
      <c r="G6" s="96">
        <f t="shared" si="0"/>
        <v>0</v>
      </c>
      <c r="H6" s="96">
        <f t="shared" si="0"/>
        <v>0</v>
      </c>
      <c r="I6" s="96">
        <f t="shared" si="0"/>
        <v>328</v>
      </c>
      <c r="J6" s="96">
        <f t="shared" si="0"/>
        <v>223237.70999999903</v>
      </c>
      <c r="K6" s="96">
        <f t="shared" si="0"/>
        <v>477</v>
      </c>
      <c r="L6" s="96">
        <f t="shared" si="0"/>
        <v>351669.82999999908</v>
      </c>
    </row>
    <row r="7" spans="1:12" ht="16.5" customHeight="1" x14ac:dyDescent="0.2">
      <c r="A7" s="87">
        <v>2</v>
      </c>
      <c r="B7" s="90" t="s">
        <v>75</v>
      </c>
      <c r="C7" s="97">
        <v>1141</v>
      </c>
      <c r="D7" s="97">
        <v>1670445.8600000101</v>
      </c>
      <c r="E7" s="97">
        <v>649</v>
      </c>
      <c r="F7" s="97">
        <v>1296439.71</v>
      </c>
      <c r="G7" s="97"/>
      <c r="H7" s="97"/>
      <c r="I7" s="97">
        <v>239</v>
      </c>
      <c r="J7" s="97">
        <v>192383.40999999901</v>
      </c>
      <c r="K7" s="97">
        <v>251</v>
      </c>
      <c r="L7" s="97">
        <v>250883.429999999</v>
      </c>
    </row>
    <row r="8" spans="1:12" ht="16.5" customHeight="1" x14ac:dyDescent="0.2">
      <c r="A8" s="87">
        <v>3</v>
      </c>
      <c r="B8" s="91" t="s">
        <v>76</v>
      </c>
      <c r="C8" s="97">
        <v>533</v>
      </c>
      <c r="D8" s="97">
        <v>1055614.05</v>
      </c>
      <c r="E8" s="97">
        <v>501</v>
      </c>
      <c r="F8" s="97">
        <v>1036016.05</v>
      </c>
      <c r="G8" s="97"/>
      <c r="H8" s="97"/>
      <c r="I8" s="97">
        <v>28</v>
      </c>
      <c r="J8" s="97">
        <v>34839.040000000001</v>
      </c>
      <c r="K8" s="97">
        <v>5</v>
      </c>
      <c r="L8" s="97">
        <v>8810</v>
      </c>
    </row>
    <row r="9" spans="1:12" ht="16.5" customHeight="1" x14ac:dyDescent="0.2">
      <c r="A9" s="87">
        <v>4</v>
      </c>
      <c r="B9" s="91" t="s">
        <v>77</v>
      </c>
      <c r="C9" s="97">
        <v>608</v>
      </c>
      <c r="D9" s="97">
        <v>614831.81000000006</v>
      </c>
      <c r="E9" s="97">
        <v>148</v>
      </c>
      <c r="F9" s="97">
        <v>260423.66</v>
      </c>
      <c r="G9" s="97"/>
      <c r="H9" s="97"/>
      <c r="I9" s="97">
        <v>211</v>
      </c>
      <c r="J9" s="97">
        <v>157544.37</v>
      </c>
      <c r="K9" s="97">
        <v>246</v>
      </c>
      <c r="L9" s="97">
        <v>242073.429999999</v>
      </c>
    </row>
    <row r="10" spans="1:12" ht="19.5" customHeight="1" x14ac:dyDescent="0.2">
      <c r="A10" s="87">
        <v>5</v>
      </c>
      <c r="B10" s="90" t="s">
        <v>78</v>
      </c>
      <c r="C10" s="97">
        <v>391</v>
      </c>
      <c r="D10" s="97">
        <v>296368.39999999799</v>
      </c>
      <c r="E10" s="97">
        <v>305</v>
      </c>
      <c r="F10" s="97">
        <v>278778.739999999</v>
      </c>
      <c r="G10" s="97"/>
      <c r="H10" s="97"/>
      <c r="I10" s="97">
        <v>8</v>
      </c>
      <c r="J10" s="97">
        <v>9608</v>
      </c>
      <c r="K10" s="97">
        <v>81</v>
      </c>
      <c r="L10" s="97">
        <v>57441.200000000099</v>
      </c>
    </row>
    <row r="11" spans="1:12" ht="19.5" customHeight="1" x14ac:dyDescent="0.2">
      <c r="A11" s="87">
        <v>6</v>
      </c>
      <c r="B11" s="91" t="s">
        <v>79</v>
      </c>
      <c r="C11" s="97">
        <v>17</v>
      </c>
      <c r="D11" s="97">
        <v>29954</v>
      </c>
      <c r="E11" s="97">
        <v>16</v>
      </c>
      <c r="F11" s="97">
        <v>47619</v>
      </c>
      <c r="G11" s="97"/>
      <c r="H11" s="97"/>
      <c r="I11" s="97"/>
      <c r="J11" s="97"/>
      <c r="K11" s="97">
        <v>1</v>
      </c>
      <c r="L11" s="97">
        <v>1762</v>
      </c>
    </row>
    <row r="12" spans="1:12" ht="19.5" customHeight="1" x14ac:dyDescent="0.2">
      <c r="A12" s="87">
        <v>7</v>
      </c>
      <c r="B12" s="91" t="s">
        <v>80</v>
      </c>
      <c r="C12" s="97">
        <v>374</v>
      </c>
      <c r="D12" s="97">
        <v>266414.39999999799</v>
      </c>
      <c r="E12" s="97">
        <v>289</v>
      </c>
      <c r="F12" s="97">
        <v>231159.739999999</v>
      </c>
      <c r="G12" s="97"/>
      <c r="H12" s="97"/>
      <c r="I12" s="97">
        <v>8</v>
      </c>
      <c r="J12" s="97">
        <v>9608</v>
      </c>
      <c r="K12" s="97">
        <v>80</v>
      </c>
      <c r="L12" s="97">
        <v>55679.200000000099</v>
      </c>
    </row>
    <row r="13" spans="1:12" ht="15" customHeight="1" x14ac:dyDescent="0.2">
      <c r="A13" s="87">
        <v>8</v>
      </c>
      <c r="B13" s="90" t="s">
        <v>18</v>
      </c>
      <c r="C13" s="97">
        <v>410</v>
      </c>
      <c r="D13" s="97">
        <v>289672.79999999801</v>
      </c>
      <c r="E13" s="97">
        <v>380</v>
      </c>
      <c r="F13" s="97">
        <v>267885.99999999802</v>
      </c>
      <c r="G13" s="97"/>
      <c r="H13" s="97"/>
      <c r="I13" s="97">
        <v>10</v>
      </c>
      <c r="J13" s="97">
        <v>6918.4</v>
      </c>
      <c r="K13" s="97">
        <v>21</v>
      </c>
      <c r="L13" s="97">
        <v>14800.8</v>
      </c>
    </row>
    <row r="14" spans="1:12" ht="15.75" customHeight="1" x14ac:dyDescent="0.2">
      <c r="A14" s="87">
        <v>9</v>
      </c>
      <c r="B14" s="90" t="s">
        <v>19</v>
      </c>
      <c r="C14" s="97">
        <v>5</v>
      </c>
      <c r="D14" s="97">
        <v>3524</v>
      </c>
      <c r="E14" s="97">
        <v>3</v>
      </c>
      <c r="F14" s="97">
        <v>3524.8</v>
      </c>
      <c r="G14" s="97"/>
      <c r="H14" s="97"/>
      <c r="I14" s="97">
        <v>1</v>
      </c>
      <c r="J14" s="97">
        <v>1409.6</v>
      </c>
      <c r="K14" s="97">
        <v>1</v>
      </c>
      <c r="L14" s="97">
        <v>704.8</v>
      </c>
    </row>
    <row r="15" spans="1:12" ht="123" customHeight="1" x14ac:dyDescent="0.2">
      <c r="A15" s="87">
        <v>10</v>
      </c>
      <c r="B15" s="90" t="s">
        <v>106</v>
      </c>
      <c r="C15" s="97">
        <v>263</v>
      </c>
      <c r="D15" s="97">
        <v>108891.6</v>
      </c>
      <c r="E15" s="97">
        <v>238</v>
      </c>
      <c r="F15" s="97">
        <v>103405.47</v>
      </c>
      <c r="G15" s="97"/>
      <c r="H15" s="97"/>
      <c r="I15" s="97"/>
      <c r="J15" s="97"/>
      <c r="K15" s="97">
        <v>26</v>
      </c>
      <c r="L15" s="97">
        <v>10748.2</v>
      </c>
    </row>
    <row r="16" spans="1:12" ht="21" customHeight="1" x14ac:dyDescent="0.2">
      <c r="A16" s="87">
        <v>11</v>
      </c>
      <c r="B16" s="91" t="s">
        <v>79</v>
      </c>
      <c r="C16" s="97">
        <v>30</v>
      </c>
      <c r="D16" s="97">
        <v>26430</v>
      </c>
      <c r="E16" s="97">
        <v>27</v>
      </c>
      <c r="F16" s="97">
        <v>23625.01</v>
      </c>
      <c r="G16" s="97"/>
      <c r="H16" s="97"/>
      <c r="I16" s="97"/>
      <c r="J16" s="97"/>
      <c r="K16" s="97">
        <v>3</v>
      </c>
      <c r="L16" s="97">
        <v>2643</v>
      </c>
    </row>
    <row r="17" spans="1:12" ht="21" customHeight="1" x14ac:dyDescent="0.2">
      <c r="A17" s="87">
        <v>12</v>
      </c>
      <c r="B17" s="91" t="s">
        <v>80</v>
      </c>
      <c r="C17" s="97">
        <v>233</v>
      </c>
      <c r="D17" s="97">
        <v>82461.599999999904</v>
      </c>
      <c r="E17" s="97">
        <v>211</v>
      </c>
      <c r="F17" s="97">
        <v>79780.460000000006</v>
      </c>
      <c r="G17" s="97"/>
      <c r="H17" s="97"/>
      <c r="I17" s="97"/>
      <c r="J17" s="97"/>
      <c r="K17" s="97">
        <v>23</v>
      </c>
      <c r="L17" s="97">
        <v>8105.2</v>
      </c>
    </row>
    <row r="18" spans="1:12" ht="21" customHeight="1" x14ac:dyDescent="0.2">
      <c r="A18" s="87">
        <v>13</v>
      </c>
      <c r="B18" s="99" t="s">
        <v>107</v>
      </c>
      <c r="C18" s="97">
        <v>597</v>
      </c>
      <c r="D18" s="97">
        <v>105191.399999999</v>
      </c>
      <c r="E18" s="97">
        <v>430</v>
      </c>
      <c r="F18" s="97">
        <v>79521.499999999302</v>
      </c>
      <c r="G18" s="97"/>
      <c r="H18" s="97"/>
      <c r="I18" s="97">
        <v>69</v>
      </c>
      <c r="J18" s="97">
        <v>12830.2</v>
      </c>
      <c r="K18" s="97">
        <v>97</v>
      </c>
      <c r="L18" s="97">
        <v>17091.400000000001</v>
      </c>
    </row>
    <row r="19" spans="1:12" ht="21" customHeight="1" x14ac:dyDescent="0.2">
      <c r="A19" s="87">
        <v>14</v>
      </c>
      <c r="B19" s="99" t="s">
        <v>108</v>
      </c>
      <c r="C19" s="97">
        <v>20</v>
      </c>
      <c r="D19" s="97">
        <v>1762</v>
      </c>
      <c r="E19" s="97">
        <v>20</v>
      </c>
      <c r="F19" s="97">
        <v>1753.9</v>
      </c>
      <c r="G19" s="97"/>
      <c r="H19" s="97"/>
      <c r="I19" s="97">
        <v>1</v>
      </c>
      <c r="J19" s="97">
        <v>88.1</v>
      </c>
      <c r="K19" s="97"/>
      <c r="L19" s="97"/>
    </row>
    <row r="20" spans="1:12" ht="33.75" customHeight="1" x14ac:dyDescent="0.2">
      <c r="A20" s="87">
        <v>15</v>
      </c>
      <c r="B20" s="90" t="s">
        <v>81</v>
      </c>
      <c r="C20" s="97">
        <f t="shared" ref="C20:L20" si="1">SUM(C21:C22)</f>
        <v>1</v>
      </c>
      <c r="D20" s="97">
        <f t="shared" si="1"/>
        <v>704.8</v>
      </c>
      <c r="E20" s="97">
        <f t="shared" si="1"/>
        <v>1</v>
      </c>
      <c r="F20" s="97">
        <f t="shared" si="1"/>
        <v>105</v>
      </c>
      <c r="G20" s="97">
        <f t="shared" si="1"/>
        <v>0</v>
      </c>
      <c r="H20" s="97">
        <f t="shared" si="1"/>
        <v>0</v>
      </c>
      <c r="I20" s="97">
        <f t="shared" si="1"/>
        <v>0</v>
      </c>
      <c r="J20" s="97">
        <f t="shared" si="1"/>
        <v>0</v>
      </c>
      <c r="K20" s="97">
        <f t="shared" si="1"/>
        <v>0</v>
      </c>
      <c r="L20" s="97">
        <f t="shared" si="1"/>
        <v>0</v>
      </c>
    </row>
    <row r="21" spans="1:12" ht="14.25" customHeight="1" x14ac:dyDescent="0.2">
      <c r="A21" s="87">
        <v>16</v>
      </c>
      <c r="B21" s="100" t="s">
        <v>1</v>
      </c>
      <c r="C21" s="97">
        <v>1</v>
      </c>
      <c r="D21" s="97">
        <v>704.8</v>
      </c>
      <c r="E21" s="97">
        <v>1</v>
      </c>
      <c r="F21" s="97">
        <v>105</v>
      </c>
      <c r="G21" s="97"/>
      <c r="H21" s="97"/>
      <c r="I21" s="97"/>
      <c r="J21" s="97"/>
      <c r="K21" s="97"/>
      <c r="L21" s="97"/>
    </row>
    <row r="22" spans="1:12" ht="23.25" customHeight="1" x14ac:dyDescent="0.2">
      <c r="A22" s="87">
        <v>17</v>
      </c>
      <c r="B22" s="100" t="s">
        <v>2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46.5" customHeight="1" x14ac:dyDescent="0.2">
      <c r="A23" s="87">
        <v>18</v>
      </c>
      <c r="B23" s="90" t="s">
        <v>109</v>
      </c>
      <c r="C23" s="97">
        <v>1</v>
      </c>
      <c r="D23" s="97">
        <v>2643</v>
      </c>
      <c r="E23" s="97">
        <v>1</v>
      </c>
      <c r="F23" s="97">
        <v>480</v>
      </c>
      <c r="G23" s="97"/>
      <c r="H23" s="97"/>
      <c r="I23" s="97"/>
      <c r="J23" s="97"/>
      <c r="K23" s="97"/>
      <c r="L23" s="97"/>
    </row>
    <row r="24" spans="1:12" ht="31.5" customHeight="1" x14ac:dyDescent="0.2">
      <c r="A24" s="87">
        <v>19</v>
      </c>
      <c r="B24" s="90" t="s">
        <v>82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20.25" customHeight="1" x14ac:dyDescent="0.2">
      <c r="A25" s="87">
        <v>20</v>
      </c>
      <c r="B25" s="91" t="s">
        <v>79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80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15" x14ac:dyDescent="0.2">
      <c r="A27" s="87">
        <v>22</v>
      </c>
      <c r="B27" s="89" t="s">
        <v>110</v>
      </c>
      <c r="C27" s="96">
        <f t="shared" ref="C27:L27" si="2">SUM(C28:C37)</f>
        <v>0</v>
      </c>
      <c r="D27" s="96">
        <f t="shared" si="2"/>
        <v>0</v>
      </c>
      <c r="E27" s="96">
        <f t="shared" si="2"/>
        <v>0</v>
      </c>
      <c r="F27" s="96">
        <f t="shared" si="2"/>
        <v>0</v>
      </c>
      <c r="G27" s="96">
        <f t="shared" si="2"/>
        <v>0</v>
      </c>
      <c r="H27" s="96">
        <f t="shared" si="2"/>
        <v>0</v>
      </c>
      <c r="I27" s="96">
        <f t="shared" si="2"/>
        <v>0</v>
      </c>
      <c r="J27" s="96">
        <f t="shared" si="2"/>
        <v>0</v>
      </c>
      <c r="K27" s="96">
        <f t="shared" si="2"/>
        <v>0</v>
      </c>
      <c r="L27" s="96">
        <f t="shared" si="2"/>
        <v>0</v>
      </c>
    </row>
    <row r="28" spans="1:12" ht="15.75" customHeight="1" x14ac:dyDescent="0.2">
      <c r="A28" s="87">
        <v>23</v>
      </c>
      <c r="B28" s="90" t="s">
        <v>5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</row>
    <row r="29" spans="1:12" ht="15" x14ac:dyDescent="0.2">
      <c r="A29" s="87">
        <v>24</v>
      </c>
      <c r="B29" s="90" t="s">
        <v>1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107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108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75" x14ac:dyDescent="0.2">
      <c r="A32" s="87">
        <v>27</v>
      </c>
      <c r="B32" s="90" t="s">
        <v>83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45" x14ac:dyDescent="0.2">
      <c r="A33" s="87">
        <v>28</v>
      </c>
      <c r="B33" s="90" t="s">
        <v>84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30" x14ac:dyDescent="0.2">
      <c r="A34" s="87">
        <v>29</v>
      </c>
      <c r="B34" s="90" t="s">
        <v>111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14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15" x14ac:dyDescent="0.2">
      <c r="A36" s="87">
        <v>31</v>
      </c>
      <c r="B36" s="90" t="s">
        <v>15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05" x14ac:dyDescent="0.2">
      <c r="A37" s="87">
        <v>32</v>
      </c>
      <c r="B37" s="90" t="s">
        <v>85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31.5" customHeight="1" x14ac:dyDescent="0.2">
      <c r="A38" s="87">
        <v>33</v>
      </c>
      <c r="B38" s="89" t="s">
        <v>112</v>
      </c>
      <c r="C38" s="96">
        <f t="shared" ref="C38:L38" si="3">SUM(C39,C46,C47,C48)</f>
        <v>26</v>
      </c>
      <c r="D38" s="96">
        <f t="shared" si="3"/>
        <v>26253.8</v>
      </c>
      <c r="E38" s="96">
        <f t="shared" si="3"/>
        <v>20</v>
      </c>
      <c r="F38" s="96">
        <f t="shared" si="3"/>
        <v>33029.159999999996</v>
      </c>
      <c r="G38" s="96">
        <f t="shared" si="3"/>
        <v>0</v>
      </c>
      <c r="H38" s="96">
        <f t="shared" si="3"/>
        <v>0</v>
      </c>
      <c r="I38" s="96">
        <f t="shared" si="3"/>
        <v>0</v>
      </c>
      <c r="J38" s="96">
        <f t="shared" si="3"/>
        <v>0</v>
      </c>
      <c r="K38" s="96">
        <f t="shared" si="3"/>
        <v>6</v>
      </c>
      <c r="L38" s="96">
        <f t="shared" si="3"/>
        <v>4228.8</v>
      </c>
    </row>
    <row r="39" spans="1:12" ht="24" customHeight="1" x14ac:dyDescent="0.2">
      <c r="A39" s="87">
        <v>34</v>
      </c>
      <c r="B39" s="90" t="s">
        <v>86</v>
      </c>
      <c r="C39" s="97">
        <f t="shared" ref="C39:L39" si="4">SUM(C40,C43)</f>
        <v>23</v>
      </c>
      <c r="D39" s="97">
        <f t="shared" si="4"/>
        <v>24668</v>
      </c>
      <c r="E39" s="97">
        <f t="shared" si="4"/>
        <v>17</v>
      </c>
      <c r="F39" s="97">
        <f t="shared" si="4"/>
        <v>31619.55</v>
      </c>
      <c r="G39" s="97">
        <f t="shared" si="4"/>
        <v>0</v>
      </c>
      <c r="H39" s="97">
        <f t="shared" si="4"/>
        <v>0</v>
      </c>
      <c r="I39" s="97">
        <f t="shared" si="4"/>
        <v>0</v>
      </c>
      <c r="J39" s="97">
        <f t="shared" si="4"/>
        <v>0</v>
      </c>
      <c r="K39" s="97">
        <f t="shared" si="4"/>
        <v>6</v>
      </c>
      <c r="L39" s="97">
        <f t="shared" si="4"/>
        <v>4228.8</v>
      </c>
    </row>
    <row r="40" spans="1:12" ht="19.5" customHeight="1" x14ac:dyDescent="0.2">
      <c r="A40" s="87">
        <v>35</v>
      </c>
      <c r="B40" s="90" t="s">
        <v>87</v>
      </c>
      <c r="C40" s="97">
        <v>4</v>
      </c>
      <c r="D40" s="97">
        <v>5990.8</v>
      </c>
      <c r="E40" s="97">
        <v>4</v>
      </c>
      <c r="F40" s="97">
        <v>6286</v>
      </c>
      <c r="G40" s="97"/>
      <c r="H40" s="97"/>
      <c r="I40" s="97"/>
      <c r="J40" s="97"/>
      <c r="K40" s="97"/>
      <c r="L40" s="97"/>
    </row>
    <row r="41" spans="1:12" ht="16.5" customHeight="1" x14ac:dyDescent="0.2">
      <c r="A41" s="87">
        <v>36</v>
      </c>
      <c r="B41" s="91" t="s">
        <v>88</v>
      </c>
      <c r="C41" s="97">
        <v>3</v>
      </c>
      <c r="D41" s="97">
        <v>5286</v>
      </c>
      <c r="E41" s="97">
        <v>3</v>
      </c>
      <c r="F41" s="97">
        <v>5286</v>
      </c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77</v>
      </c>
      <c r="C42" s="97">
        <v>1</v>
      </c>
      <c r="D42" s="97">
        <v>704.8</v>
      </c>
      <c r="E42" s="97">
        <v>1</v>
      </c>
      <c r="F42" s="97">
        <v>1000</v>
      </c>
      <c r="G42" s="97"/>
      <c r="H42" s="97"/>
      <c r="I42" s="97"/>
      <c r="J42" s="97"/>
      <c r="K42" s="97"/>
      <c r="L42" s="97"/>
    </row>
    <row r="43" spans="1:12" ht="21" customHeight="1" x14ac:dyDescent="0.2">
      <c r="A43" s="87">
        <v>38</v>
      </c>
      <c r="B43" s="90" t="s">
        <v>89</v>
      </c>
      <c r="C43" s="97">
        <v>19</v>
      </c>
      <c r="D43" s="97">
        <v>18677.2</v>
      </c>
      <c r="E43" s="97">
        <v>13</v>
      </c>
      <c r="F43" s="97">
        <v>25333.55</v>
      </c>
      <c r="G43" s="97"/>
      <c r="H43" s="97"/>
      <c r="I43" s="97"/>
      <c r="J43" s="97"/>
      <c r="K43" s="97">
        <v>6</v>
      </c>
      <c r="L43" s="97">
        <v>4228.8</v>
      </c>
    </row>
    <row r="44" spans="1:12" ht="30" customHeight="1" x14ac:dyDescent="0.2">
      <c r="A44" s="87">
        <v>39</v>
      </c>
      <c r="B44" s="91" t="s">
        <v>90</v>
      </c>
      <c r="C44" s="97">
        <v>5</v>
      </c>
      <c r="D44" s="97">
        <v>8810</v>
      </c>
      <c r="E44" s="97">
        <v>5</v>
      </c>
      <c r="F44" s="97">
        <v>19379.95</v>
      </c>
      <c r="G44" s="97"/>
      <c r="H44" s="97"/>
      <c r="I44" s="97"/>
      <c r="J44" s="97"/>
      <c r="K44" s="97"/>
      <c r="L44" s="97"/>
    </row>
    <row r="45" spans="1:12" ht="21" customHeight="1" x14ac:dyDescent="0.2">
      <c r="A45" s="87">
        <v>40</v>
      </c>
      <c r="B45" s="91" t="s">
        <v>80</v>
      </c>
      <c r="C45" s="97">
        <v>14</v>
      </c>
      <c r="D45" s="97">
        <v>9867.2000000000007</v>
      </c>
      <c r="E45" s="97">
        <v>8</v>
      </c>
      <c r="F45" s="97">
        <v>5953.6</v>
      </c>
      <c r="G45" s="97"/>
      <c r="H45" s="97"/>
      <c r="I45" s="97"/>
      <c r="J45" s="97"/>
      <c r="K45" s="97">
        <v>6</v>
      </c>
      <c r="L45" s="97">
        <v>4228.8</v>
      </c>
    </row>
    <row r="46" spans="1:12" ht="45" customHeight="1" x14ac:dyDescent="0.2">
      <c r="A46" s="87">
        <v>41</v>
      </c>
      <c r="B46" s="90" t="s">
        <v>91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</row>
    <row r="47" spans="1:12" ht="30" customHeight="1" x14ac:dyDescent="0.2">
      <c r="A47" s="87">
        <v>42</v>
      </c>
      <c r="B47" s="92" t="s">
        <v>16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51" customHeight="1" x14ac:dyDescent="0.2">
      <c r="A48" s="87">
        <v>43</v>
      </c>
      <c r="B48" s="90" t="s">
        <v>92</v>
      </c>
      <c r="C48" s="97">
        <v>3</v>
      </c>
      <c r="D48" s="97">
        <v>1585.8</v>
      </c>
      <c r="E48" s="97">
        <v>3</v>
      </c>
      <c r="F48" s="97">
        <v>1409.61</v>
      </c>
      <c r="G48" s="97"/>
      <c r="H48" s="97"/>
      <c r="I48" s="97"/>
      <c r="J48" s="97"/>
      <c r="K48" s="97"/>
      <c r="L48" s="97"/>
    </row>
    <row r="49" spans="1:12" ht="21.75" customHeight="1" x14ac:dyDescent="0.2">
      <c r="A49" s="87">
        <v>44</v>
      </c>
      <c r="B49" s="89" t="s">
        <v>113</v>
      </c>
      <c r="C49" s="96">
        <f t="shared" ref="C49:L49" si="5">SUM(C50:C53)</f>
        <v>115</v>
      </c>
      <c r="D49" s="96">
        <f t="shared" si="5"/>
        <v>1089.2399999999989</v>
      </c>
      <c r="E49" s="96">
        <f t="shared" si="5"/>
        <v>115</v>
      </c>
      <c r="F49" s="96">
        <f t="shared" si="5"/>
        <v>1142.4699999999989</v>
      </c>
      <c r="G49" s="96">
        <f t="shared" si="5"/>
        <v>0</v>
      </c>
      <c r="H49" s="96">
        <f t="shared" si="5"/>
        <v>0</v>
      </c>
      <c r="I49" s="96">
        <f t="shared" si="5"/>
        <v>0</v>
      </c>
      <c r="J49" s="96">
        <f t="shared" si="5"/>
        <v>0</v>
      </c>
      <c r="K49" s="96">
        <f t="shared" si="5"/>
        <v>0</v>
      </c>
      <c r="L49" s="96">
        <f t="shared" si="5"/>
        <v>0</v>
      </c>
    </row>
    <row r="50" spans="1:12" ht="18.75" customHeight="1" x14ac:dyDescent="0.2">
      <c r="A50" s="87">
        <v>45</v>
      </c>
      <c r="B50" s="90" t="s">
        <v>9</v>
      </c>
      <c r="C50" s="97">
        <v>111</v>
      </c>
      <c r="D50" s="97">
        <v>925.36999999999898</v>
      </c>
      <c r="E50" s="97">
        <v>111</v>
      </c>
      <c r="F50" s="97">
        <v>930.98999999999899</v>
      </c>
      <c r="G50" s="97"/>
      <c r="H50" s="97"/>
      <c r="I50" s="97"/>
      <c r="J50" s="97"/>
      <c r="K50" s="97"/>
      <c r="L50" s="97"/>
    </row>
    <row r="51" spans="1:12" ht="27" customHeight="1" x14ac:dyDescent="0.2">
      <c r="A51" s="87">
        <v>46</v>
      </c>
      <c r="B51" s="90" t="s">
        <v>10</v>
      </c>
      <c r="C51" s="97">
        <v>3</v>
      </c>
      <c r="D51" s="97">
        <v>158.58000000000001</v>
      </c>
      <c r="E51" s="97">
        <v>3</v>
      </c>
      <c r="F51" s="97">
        <v>158.62</v>
      </c>
      <c r="G51" s="97"/>
      <c r="H51" s="97"/>
      <c r="I51" s="97"/>
      <c r="J51" s="97"/>
      <c r="K51" s="97"/>
      <c r="L51" s="97"/>
    </row>
    <row r="52" spans="1:12" ht="76.5" customHeight="1" x14ac:dyDescent="0.2">
      <c r="A52" s="87">
        <v>47</v>
      </c>
      <c r="B52" s="90" t="s">
        <v>93</v>
      </c>
      <c r="C52" s="97">
        <v>1</v>
      </c>
      <c r="D52" s="97">
        <v>5.29</v>
      </c>
      <c r="E52" s="97">
        <v>1</v>
      </c>
      <c r="F52" s="97">
        <v>52.86</v>
      </c>
      <c r="G52" s="97"/>
      <c r="H52" s="97"/>
      <c r="I52" s="97"/>
      <c r="J52" s="97"/>
      <c r="K52" s="97"/>
      <c r="L52" s="97"/>
    </row>
    <row r="53" spans="1:12" ht="24" customHeight="1" x14ac:dyDescent="0.2">
      <c r="A53" s="87">
        <v>48</v>
      </c>
      <c r="B53" s="90" t="s">
        <v>94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8.5" customHeight="1" x14ac:dyDescent="0.2">
      <c r="A54" s="87">
        <v>49</v>
      </c>
      <c r="B54" s="89" t="s">
        <v>114</v>
      </c>
      <c r="C54" s="96">
        <v>924</v>
      </c>
      <c r="D54" s="96">
        <v>325617.60000000102</v>
      </c>
      <c r="E54" s="96">
        <v>393</v>
      </c>
      <c r="F54" s="96">
        <v>138493.139999999</v>
      </c>
      <c r="G54" s="96"/>
      <c r="H54" s="96"/>
      <c r="I54" s="96">
        <v>924</v>
      </c>
      <c r="J54" s="96">
        <v>328835.200000001</v>
      </c>
      <c r="K54" s="97"/>
      <c r="L54" s="96"/>
    </row>
    <row r="55" spans="1:12" ht="15" x14ac:dyDescent="0.2">
      <c r="A55" s="87">
        <v>50</v>
      </c>
      <c r="B55" s="88" t="s">
        <v>115</v>
      </c>
      <c r="C55" s="96">
        <f t="shared" ref="C55:L55" si="6">SUM(C6,C27,C38,C49,C54)</f>
        <v>3894</v>
      </c>
      <c r="D55" s="96">
        <f t="shared" si="6"/>
        <v>2832164.5000000061</v>
      </c>
      <c r="E55" s="96">
        <f t="shared" si="6"/>
        <v>2555</v>
      </c>
      <c r="F55" s="96">
        <f t="shared" si="6"/>
        <v>2204559.889999995</v>
      </c>
      <c r="G55" s="96">
        <f t="shared" si="6"/>
        <v>0</v>
      </c>
      <c r="H55" s="96">
        <f t="shared" si="6"/>
        <v>0</v>
      </c>
      <c r="I55" s="96">
        <f t="shared" si="6"/>
        <v>1252</v>
      </c>
      <c r="J55" s="96">
        <f t="shared" si="6"/>
        <v>552072.91</v>
      </c>
      <c r="K55" s="96">
        <f t="shared" si="6"/>
        <v>483</v>
      </c>
      <c r="L55" s="96">
        <f t="shared" si="6"/>
        <v>355898.62999999907</v>
      </c>
    </row>
    <row r="56" spans="1:12" x14ac:dyDescent="0.2">
      <c r="C56" s="48"/>
      <c r="D56" s="51"/>
      <c r="E56" s="51"/>
      <c r="F56" s="51"/>
      <c r="G56" s="48"/>
      <c r="H56" s="48"/>
      <c r="I56" s="48"/>
      <c r="J56" s="48"/>
      <c r="K56" s="48"/>
      <c r="L56" s="48"/>
    </row>
    <row r="57" spans="1:12" ht="12.75" x14ac:dyDescent="0.2">
      <c r="B57" s="49"/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Корольовський районний суд м. Житомира,_x000D_
 Початок періоду: 01.01.2018, Кінець періоду: 31.12.2018&amp;L5114A60E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workbookViewId="0">
      <selection activeCell="E4" sqref="E4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98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SUM(E5:E24)</f>
        <v>483</v>
      </c>
      <c r="F4" s="93">
        <f>SUM(F5:F24)</f>
        <v>354189.49000000011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65</v>
      </c>
      <c r="F5" s="95">
        <v>53274.64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>
        <v>1</v>
      </c>
      <c r="F6" s="95">
        <v>704.8</v>
      </c>
    </row>
    <row r="7" spans="1:6" ht="40.5" customHeight="1" x14ac:dyDescent="0.2">
      <c r="A7" s="67">
        <v>4</v>
      </c>
      <c r="B7" s="149" t="s">
        <v>99</v>
      </c>
      <c r="C7" s="150"/>
      <c r="D7" s="151"/>
      <c r="E7" s="94">
        <v>267</v>
      </c>
      <c r="F7" s="95">
        <v>145541.20000000001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2</v>
      </c>
      <c r="F10" s="95">
        <v>1409.6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>
        <v>6</v>
      </c>
      <c r="F11" s="95">
        <v>4933.6000000000004</v>
      </c>
    </row>
    <row r="12" spans="1:6" ht="29.25" customHeight="1" x14ac:dyDescent="0.2">
      <c r="A12" s="67">
        <v>9</v>
      </c>
      <c r="B12" s="149" t="s">
        <v>100</v>
      </c>
      <c r="C12" s="150"/>
      <c r="D12" s="151"/>
      <c r="E12" s="94">
        <v>3</v>
      </c>
      <c r="F12" s="95">
        <v>2114.4</v>
      </c>
    </row>
    <row r="13" spans="1:6" ht="20.25" customHeight="1" x14ac:dyDescent="0.2">
      <c r="A13" s="67">
        <v>10</v>
      </c>
      <c r="B13" s="149" t="s">
        <v>101</v>
      </c>
      <c r="C13" s="150"/>
      <c r="D13" s="151"/>
      <c r="E13" s="94">
        <v>81</v>
      </c>
      <c r="F13" s="95">
        <v>72446.570000000094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23</v>
      </c>
      <c r="F14" s="95">
        <v>38816.86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>
        <v>3</v>
      </c>
      <c r="F16" s="95">
        <v>2114.4</v>
      </c>
    </row>
    <row r="17" spans="1:11" ht="20.25" customHeight="1" x14ac:dyDescent="0.2">
      <c r="A17" s="67">
        <v>14</v>
      </c>
      <c r="B17" s="149" t="s">
        <v>70</v>
      </c>
      <c r="C17" s="150"/>
      <c r="D17" s="151"/>
      <c r="E17" s="94">
        <v>15</v>
      </c>
      <c r="F17" s="95">
        <v>16975.419999999998</v>
      </c>
    </row>
    <row r="18" spans="1:11" ht="27" customHeight="1" x14ac:dyDescent="0.2">
      <c r="A18" s="67">
        <v>15</v>
      </c>
      <c r="B18" s="149" t="s">
        <v>71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72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96</v>
      </c>
      <c r="C20" s="150"/>
      <c r="D20" s="151"/>
      <c r="E20" s="94">
        <v>2</v>
      </c>
      <c r="F20" s="95">
        <v>1762</v>
      </c>
    </row>
    <row r="21" spans="1:11" ht="30" customHeight="1" x14ac:dyDescent="0.2">
      <c r="A21" s="67">
        <v>18</v>
      </c>
      <c r="B21" s="149" t="s">
        <v>95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97</v>
      </c>
      <c r="C22" s="154"/>
      <c r="D22" s="154"/>
      <c r="E22" s="94">
        <v>1</v>
      </c>
      <c r="F22" s="95">
        <v>704.8</v>
      </c>
    </row>
    <row r="23" spans="1:11" ht="68.25" customHeight="1" x14ac:dyDescent="0.2">
      <c r="A23" s="67">
        <v>20</v>
      </c>
      <c r="B23" s="149" t="s">
        <v>102</v>
      </c>
      <c r="C23" s="150"/>
      <c r="D23" s="151"/>
      <c r="E23" s="94">
        <v>12</v>
      </c>
      <c r="F23" s="95">
        <v>4228.8</v>
      </c>
    </row>
    <row r="24" spans="1:11" ht="54.75" customHeight="1" x14ac:dyDescent="0.2">
      <c r="A24" s="67">
        <v>21</v>
      </c>
      <c r="B24" s="149" t="s">
        <v>103</v>
      </c>
      <c r="C24" s="150"/>
      <c r="D24" s="151"/>
      <c r="E24" s="94">
        <v>2</v>
      </c>
      <c r="F24" s="95">
        <v>9162.4</v>
      </c>
    </row>
    <row r="25" spans="1:11" x14ac:dyDescent="0.2">
      <c r="A25" s="68"/>
      <c r="B25" s="68"/>
      <c r="C25" s="68"/>
      <c r="D25" s="68"/>
      <c r="E25" s="68"/>
      <c r="F25" s="68"/>
    </row>
    <row r="26" spans="1:11" ht="16.5" customHeight="1" x14ac:dyDescent="0.25">
      <c r="A26" s="69"/>
      <c r="B26" s="60" t="s">
        <v>51</v>
      </c>
      <c r="C26" s="54"/>
      <c r="D26" s="57" t="s">
        <v>120</v>
      </c>
      <c r="E26" s="141" t="s">
        <v>121</v>
      </c>
      <c r="F26" s="141"/>
      <c r="I26" s="71"/>
      <c r="J26" s="71"/>
      <c r="K26" s="71"/>
    </row>
    <row r="27" spans="1:11" ht="15.75" x14ac:dyDescent="0.25">
      <c r="A27" s="70"/>
      <c r="B27" s="53"/>
      <c r="C27" s="61" t="s">
        <v>53</v>
      </c>
      <c r="D27" s="40"/>
      <c r="E27" s="61" t="s">
        <v>56</v>
      </c>
      <c r="I27" s="72"/>
      <c r="J27" s="68"/>
      <c r="K27" s="68"/>
    </row>
    <row r="28" spans="1:11" ht="14.25" x14ac:dyDescent="0.2">
      <c r="A28" s="73"/>
      <c r="B28" s="59" t="s">
        <v>52</v>
      </c>
      <c r="C28" s="54"/>
      <c r="D28" s="56" t="s">
        <v>120</v>
      </c>
      <c r="E28" s="142" t="s">
        <v>122</v>
      </c>
      <c r="F28" s="142"/>
      <c r="I28" s="74"/>
      <c r="J28" s="68"/>
      <c r="K28" s="68"/>
    </row>
    <row r="29" spans="1:11" ht="14.25" x14ac:dyDescent="0.2">
      <c r="A29" s="73"/>
      <c r="B29" s="38"/>
      <c r="C29" s="61" t="s">
        <v>53</v>
      </c>
      <c r="E29" s="61" t="s">
        <v>56</v>
      </c>
      <c r="I29" s="74"/>
      <c r="J29" s="68"/>
      <c r="K29" s="68"/>
    </row>
    <row r="30" spans="1:11" ht="15" customHeight="1" x14ac:dyDescent="0.2">
      <c r="A30" s="75"/>
      <c r="B30" s="38"/>
      <c r="C30" s="55"/>
      <c r="I30" s="77"/>
      <c r="J30" s="77"/>
      <c r="K30" s="78"/>
    </row>
    <row r="31" spans="1:11" ht="15" customHeight="1" x14ac:dyDescent="0.25">
      <c r="A31" s="79" t="s">
        <v>120</v>
      </c>
      <c r="B31" s="41" t="s">
        <v>57</v>
      </c>
      <c r="C31" s="152" t="s">
        <v>120</v>
      </c>
      <c r="D31" s="152"/>
      <c r="E31" s="39" t="s">
        <v>120</v>
      </c>
      <c r="I31" s="80"/>
      <c r="J31" s="77"/>
      <c r="K31" s="78"/>
    </row>
    <row r="32" spans="1:11" ht="15" customHeight="1" x14ac:dyDescent="0.2">
      <c r="A32" s="79" t="s">
        <v>120</v>
      </c>
      <c r="B32" s="42" t="s">
        <v>58</v>
      </c>
      <c r="C32" s="153" t="s">
        <v>120</v>
      </c>
      <c r="D32" s="153"/>
      <c r="E32" s="58"/>
      <c r="I32" s="81"/>
      <c r="J32" s="81"/>
      <c r="K32" s="81"/>
    </row>
    <row r="33" spans="1:11" ht="15.75" customHeight="1" x14ac:dyDescent="0.25">
      <c r="A33" s="82"/>
      <c r="B33" s="43" t="s">
        <v>59</v>
      </c>
      <c r="C33" s="153" t="s">
        <v>120</v>
      </c>
      <c r="D33" s="153"/>
      <c r="F33" s="98" t="s">
        <v>123</v>
      </c>
      <c r="I33" s="77"/>
      <c r="J33" s="77"/>
      <c r="K33" s="78"/>
    </row>
    <row r="34" spans="1:11" x14ac:dyDescent="0.2">
      <c r="A34" s="82"/>
      <c r="B34" s="83"/>
      <c r="C34" s="83"/>
      <c r="D34" s="83"/>
      <c r="E34" s="84"/>
      <c r="F34" s="84"/>
      <c r="G34" s="85"/>
      <c r="H34" s="76"/>
      <c r="I34" s="77"/>
      <c r="J34" s="77"/>
      <c r="K34" s="78"/>
    </row>
    <row r="35" spans="1:11" x14ac:dyDescent="0.2">
      <c r="A35" s="75"/>
      <c r="B35" s="86"/>
      <c r="C35" s="86"/>
      <c r="D35" s="86"/>
      <c r="E35" s="75"/>
      <c r="F35" s="75"/>
      <c r="G35" s="68"/>
      <c r="H35" s="68"/>
      <c r="I35" s="68"/>
      <c r="J35" s="68"/>
      <c r="K35" s="68"/>
    </row>
  </sheetData>
  <mergeCells count="27">
    <mergeCell ref="C33:D33"/>
    <mergeCell ref="B15:D15"/>
    <mergeCell ref="B16:D16"/>
    <mergeCell ref="B17:D17"/>
    <mergeCell ref="B18:D18"/>
    <mergeCell ref="B19:D19"/>
    <mergeCell ref="B21:D21"/>
    <mergeCell ref="B11:D11"/>
    <mergeCell ref="B12:D12"/>
    <mergeCell ref="B13:D13"/>
    <mergeCell ref="B14:D14"/>
    <mergeCell ref="C31:D31"/>
    <mergeCell ref="C32:D32"/>
    <mergeCell ref="B20:D20"/>
    <mergeCell ref="B22:D22"/>
    <mergeCell ref="B23:D23"/>
    <mergeCell ref="B24:D24"/>
    <mergeCell ref="E26:F26"/>
    <mergeCell ref="E28:F28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30" firstPageNumber="4" orientation="portrait" useFirstPageNumber="1" r:id="rId1"/>
  <headerFooter>
    <oddFooter>&amp;R&amp;P&amp;C&amp;CФорма № 10, Підрозділ: Корольовський районний суд м. Житомира,_x000D_
 Початок періоду: 01.01.2018, Кінець періоду: 31.12.2018&amp;L5114A60E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sud</cp:lastModifiedBy>
  <cp:lastPrinted>2018-03-15T14:08:04Z</cp:lastPrinted>
  <dcterms:created xsi:type="dcterms:W3CDTF">2015-09-09T10:27:37Z</dcterms:created>
  <dcterms:modified xsi:type="dcterms:W3CDTF">2019-01-31T09:38:48Z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10_00296_4.2018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5114A60E</vt:lpwstr>
  </property>
  <property fmtid="{D5CDD505-2E9C-101B-9397-08002B2CF9AE}" pid="9" name="Підрозділ">
    <vt:lpwstr>Корольовський районний суд м. Житомира</vt:lpwstr>
  </property>
  <property fmtid="{D5CDD505-2E9C-101B-9397-08002B2CF9AE}" pid="10" name="ПідрозділDBID">
    <vt:i4>0</vt:i4>
  </property>
  <property fmtid="{D5CDD505-2E9C-101B-9397-08002B2CF9AE}" pid="11" name="ПідрозділID">
    <vt:i4>497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4A6FBC83</vt:lpwstr>
  </property>
  <property fmtid="{D5CDD505-2E9C-101B-9397-08002B2CF9AE}" pid="16" name="Версія БД">
    <vt:lpwstr>3.20.0.1578</vt:lpwstr>
  </property>
</Properties>
</file>