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24519"/>
</workbook>
</file>

<file path=xl/calcChain.xml><?xml version="1.0" encoding="utf-8"?>
<calcChain xmlns="http://schemas.openxmlformats.org/spreadsheetml/2006/main">
  <c r="E16" i="2"/>
  <c r="E45"/>
  <c r="E46" s="1"/>
  <c r="F16"/>
  <c r="F45"/>
  <c r="F46"/>
  <c r="G16"/>
  <c r="G45"/>
  <c r="G46" s="1"/>
  <c r="H16"/>
  <c r="H45"/>
  <c r="H46"/>
  <c r="I16"/>
  <c r="I45"/>
  <c r="I46" s="1"/>
  <c r="J16"/>
  <c r="J45"/>
  <c r="J46"/>
  <c r="K16"/>
  <c r="K45"/>
  <c r="K46" s="1"/>
  <c r="D3" i="5" s="1"/>
  <c r="L6" i="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G38" i="3"/>
  <c r="G54"/>
  <c r="E57" i="4"/>
  <c r="F57"/>
  <c r="G57"/>
  <c r="H57"/>
  <c r="I57"/>
  <c r="D4" i="5"/>
  <c r="D5"/>
  <c r="D6"/>
  <c r="D7"/>
  <c r="D8"/>
  <c r="D9"/>
  <c r="L46" i="2" l="1"/>
  <c r="D10" i="5"/>
  <c r="L45" i="2"/>
</calcChain>
</file>

<file path=xl/sharedStrings.xml><?xml version="1.0" encoding="utf-8"?>
<sst xmlns="http://schemas.openxmlformats.org/spreadsheetml/2006/main" count="290" uniqueCount="217">
  <si>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</si>
  <si>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</si>
  <si>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</si>
  <si>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</si>
  <si>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</si>
  <si>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</si>
  <si>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</si>
  <si>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</si>
  <si>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</si>
  <si>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</si>
  <si>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</si>
  <si>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2020 рік</t>
  </si>
  <si>
    <t>Липовецький районний суд Вінницької області</t>
  </si>
  <si>
    <t>22500,м. Липовець,вул. Шевченка 1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</si>
  <si>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</si>
  <si>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</si>
  <si>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</si>
  <si>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</si>
  <si>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</si>
  <si>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</si>
  <si>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</si>
  <si>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</si>
  <si>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</si>
  <si>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</si>
  <si>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правосуддя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</si>
  <si>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</si>
  <si>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</si>
  <si>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</si>
  <si>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</si>
  <si>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</si>
  <si>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</si>
  <si>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11, 20, 35, 40)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</si>
  <si>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</si>
  <si>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</si>
  <si>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</si>
  <si>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</si>
  <si>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або виключними обставинами</t>
  </si>
  <si>
    <t>Заяви про відновлення втрачених матеріалів кримінального провадження</t>
  </si>
  <si>
    <t>Заяви про відвід судді (слідчого судді)</t>
  </si>
  <si>
    <t>Кримінальні справи, матеріали (КПК 1960 р.)</t>
  </si>
  <si>
    <t>Клопотання прокурора про закриття кримінального провадження в порядку статті 284 КПК</t>
  </si>
  <si>
    <t>Інші (не зазначені  в рядках 1-9)</t>
  </si>
  <si>
    <t xml:space="preserve">УСЬОГО </t>
  </si>
  <si>
    <t>Позовні заяви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</si>
  <si>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</si>
  <si>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</si>
  <si>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 xml:space="preserve">Заяви про відвід судді </t>
  </si>
  <si>
    <t>Доручення судів України/іноземних судів</t>
  </si>
  <si>
    <t>Заяви про видачу/скасування судового наказу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</si>
  <si>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</si>
  <si>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</si>
  <si>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або виключними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</si>
  <si>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</si>
  <si>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</si>
  <si>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</si>
  <si>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</si>
  <si>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</si>
  <si>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</si>
  <si>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</si>
  <si>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Справи</t>
  </si>
  <si>
    <t>Справи позовного провадження</t>
  </si>
  <si>
    <t>Справи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</si>
  <si>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</si>
  <si>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</si>
  <si>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</si>
  <si>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</si>
  <si>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</si>
  <si>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</si>
  <si>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</si>
  <si>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</si>
  <si>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</si>
  <si>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</si>
  <si>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</si>
  <si>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</si>
  <si>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</si>
  <si>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</si>
  <si>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справ, в яких зупинено провадження на кінець звітного періоду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</si>
  <si>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</si>
  <si>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</si>
  <si>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</si>
  <si>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</si>
  <si>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</si>
  <si>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</si>
  <si>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</si>
  <si>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</si>
  <si>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</si>
  <si>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</si>
  <si>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</si>
  <si>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</si>
  <si>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</si>
  <si>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</si>
  <si>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</si>
  <si>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</si>
  <si>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</si>
  <si>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</si>
  <si>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</si>
  <si>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</si>
  <si>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</si>
  <si>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</si>
  <si>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</si>
  <si>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</si>
  <si>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</si>
  <si>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</si>
  <si>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</si>
  <si>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</si>
  <si>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</si>
  <si>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</si>
  <si>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</si>
  <si>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</si>
  <si>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</si>
  <si>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</si>
  <si>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</si>
  <si>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</si>
  <si>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</si>
  <si>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</si>
  <si>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</si>
  <si>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</si>
  <si>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штраф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</si>
  <si>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</si>
  <si>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</si>
  <si>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</si>
  <si>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</si>
  <si>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</si>
  <si>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</si>
  <si>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</si>
  <si>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</si>
  <si>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 xml:space="preserve">Кількісний склад суддів  суду 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</si>
  <si>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</si>
  <si>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</si>
  <si>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</si>
  <si>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Справи і матеріали</t>
  </si>
  <si>
    <t>Усього</t>
  </si>
  <si>
    <t>кримінального  судочинства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</si>
  <si>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</si>
  <si>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</si>
  <si>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адміністративного судочинства</t>
  </si>
  <si>
    <t>цивільного  судочинства</t>
  </si>
  <si>
    <t>про адміністративні правопорушення</t>
  </si>
  <si>
    <t>3.2. Звернення судових рішень до виконання</t>
  </si>
  <si>
    <t>Видано судом на виконання документів</t>
  </si>
  <si>
    <t>з них</t>
  </si>
  <si>
    <t>в дохід держави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</si>
  <si>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</si>
  <si>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</si>
  <si>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</si>
  <si>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</si>
  <si>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</si>
  <si>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</si>
  <si>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</si>
  <si>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</si>
  <si>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</si>
  <si>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</si>
  <si>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</si>
  <si>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</si>
  <si>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</si>
  <si>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</si>
  <si>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</si>
  <si>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</si>
  <si>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</si>
  <si>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</si>
  <si>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</si>
  <si>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</si>
  <si>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</si>
  <si>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</si>
  <si>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Розглянуто справ </t>
  </si>
  <si>
    <t>Справи окремого провадження, розглянуті за участю присяжних</t>
  </si>
  <si>
    <t>виконавчих листів, наказів, судових наказів</t>
  </si>
  <si>
    <t>ухвал, постанов, рішень</t>
  </si>
  <si>
    <t>про стягнення судового збору</t>
  </si>
  <si>
    <t>про накладення штрафу (як засобу процесуального примусу)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</si>
  <si>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</si>
  <si>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</si>
  <si>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</si>
  <si>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</si>
  <si>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</si>
  <si>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</si>
  <si>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 xml:space="preserve">під час підготовчого провадження </t>
  </si>
  <si>
    <t>у порядку письмового провадження</t>
  </si>
  <si>
    <t>у спрощеному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</si>
  <si>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</si>
  <si>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</si>
  <si>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</si>
  <si>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</si>
  <si>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</si>
  <si>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з ухваленням заочного рішення</t>
  </si>
  <si>
    <t>у порядку спрощеного провадження</t>
  </si>
  <si>
    <t>з них малозначних справ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</si>
  <si>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</si>
  <si>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</si>
  <si>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</si>
  <si>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</si>
  <si>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</si>
  <si>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на суму, грн.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</si>
  <si>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</si>
  <si>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</si>
  <si>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</si>
  <si>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</si>
  <si>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</si>
  <si>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</si>
  <si>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</si>
  <si>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</si>
  <si>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</si>
  <si>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</si>
  <si>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</si>
  <si>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</si>
  <si>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</si>
  <si>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</si>
  <si>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</si>
  <si>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</si>
  <si>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</si>
  <si>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(підпис)</t>
  </si>
  <si>
    <t>Т.І. Польова</t>
  </si>
  <si>
    <t>(П.І.Б.)</t>
  </si>
  <si>
    <t>О.Д. Заводинська</t>
  </si>
  <si>
    <t>(04358)2-10-92</t>
  </si>
  <si>
    <t>inbox@lp.vn.court.gov.ua</t>
  </si>
  <si>
    <t>13 січня 2021 року</t>
  </si>
</sst>
</file>

<file path=xl/styles.xml><?xml version="1.0" encoding="utf-8"?>
<styleSheet xmlns="http://schemas.openxmlformats.org/spreadsheetml/2006/main">
  <fonts count="35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sz val="10"/>
      <name val="Arial Cyr"/>
      <charset val="204"/>
    </font>
    <font>
      <b/>
      <sz val="9"/>
      <name val="Times New Roman"/>
    </font>
    <font>
      <sz val="9"/>
      <name val="Times New Roman"/>
    </font>
    <font>
      <b/>
      <sz val="9"/>
      <name val="Times New Roman"/>
      <charset val="204"/>
    </font>
    <font>
      <i/>
      <sz val="9"/>
      <name val="Times New Roman"/>
    </font>
    <font>
      <sz val="10"/>
      <color indexed="9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8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wrapText="1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top" wrapText="1"/>
    </xf>
    <xf numFmtId="0" fontId="10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5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7" xfId="0" applyNumberFormat="1" applyFont="1" applyFill="1" applyBorder="1" applyAlignment="1" applyProtection="1">
      <alignment wrapText="1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top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3" fontId="23" fillId="0" borderId="5" xfId="0" applyNumberFormat="1" applyFont="1" applyFill="1" applyBorder="1" applyAlignment="1" applyProtection="1">
      <alignment horizontal="righ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0" fillId="0" borderId="12" xfId="0" applyNumberFormat="1" applyFont="1" applyFill="1" applyBorder="1" applyAlignment="1" applyProtection="1">
      <alignment horizontal="left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0" fontId="10" fillId="0" borderId="8" xfId="0" applyNumberFormat="1" applyFont="1" applyFill="1" applyBorder="1" applyAlignment="1" applyProtection="1">
      <alignment horizontal="left" vertical="center" wrapText="1"/>
    </xf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0" fontId="10" fillId="0" borderId="9" xfId="0" applyNumberFormat="1" applyFont="1" applyFill="1" applyBorder="1" applyAlignment="1" applyProtection="1">
      <alignment horizontal="left" vertical="center" wrapText="1"/>
    </xf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2" fillId="0" borderId="12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19" fillId="0" borderId="4" xfId="0" applyNumberFormat="1" applyFont="1" applyFill="1" applyBorder="1" applyAlignment="1" applyProtection="1">
      <alignment horizontal="center" vertical="center" wrapText="1"/>
    </xf>
    <xf numFmtId="49" fontId="19" fillId="0" borderId="6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left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>
      <alignment horizont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5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19" fillId="0" borderId="7" xfId="0" applyNumberFormat="1" applyFont="1" applyFill="1" applyBorder="1" applyAlignment="1" applyProtection="1">
      <alignment horizontal="center" vertical="center" wrapText="1"/>
    </xf>
    <xf numFmtId="49" fontId="19" fillId="0" borderId="2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2" xfId="0" applyNumberFormat="1" applyFont="1" applyFill="1" applyBorder="1" applyAlignment="1" applyProtection="1">
      <alignment horizontal="left" vertical="center" wrapText="1"/>
    </xf>
    <xf numFmtId="49" fontId="19" fillId="0" borderId="10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0" fillId="0" borderId="12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wrapText="1"/>
    </xf>
    <xf numFmtId="0" fontId="6" fillId="0" borderId="9" xfId="0" applyNumberFormat="1" applyFont="1" applyFill="1" applyBorder="1" applyAlignment="1" applyProtection="1">
      <alignment horizontal="left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right" vertical="center" wrapText="1"/>
    </xf>
    <xf numFmtId="0" fontId="2" fillId="0" borderId="12" xfId="0" applyNumberFormat="1" applyFont="1" applyFill="1" applyBorder="1" applyAlignment="1" applyProtection="1">
      <alignment horizontal="right" vertical="center"/>
    </xf>
    <xf numFmtId="0" fontId="7" fillId="0" borderId="12" xfId="0" applyNumberFormat="1" applyFont="1" applyFill="1" applyBorder="1" applyAlignment="1" applyProtection="1">
      <alignment horizontal="right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9" fillId="0" borderId="12" xfId="0" applyNumberFormat="1" applyFont="1" applyFill="1" applyBorder="1" applyAlignment="1" applyProtection="1">
      <alignment horizontal="center"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12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wrapText="1"/>
    </xf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right" vertical="center"/>
    </xf>
    <xf numFmtId="0" fontId="31" fillId="0" borderId="5" xfId="0" applyNumberFormat="1" applyFont="1" applyFill="1" applyBorder="1" applyAlignment="1" applyProtection="1"/>
    <xf numFmtId="3" fontId="5" fillId="0" borderId="12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26" fillId="0" borderId="7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left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26" fillId="0" borderId="5" xfId="0" applyNumberFormat="1" applyFont="1" applyFill="1" applyBorder="1" applyAlignment="1" applyProtection="1">
      <alignment wrapText="1"/>
    </xf>
    <xf numFmtId="2" fontId="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3"/>
  <sheetViews>
    <sheetView tabSelected="1" workbookViewId="0"/>
  </sheetViews>
  <sheetFormatPr defaultRowHeight="13.2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6" customWidth="1"/>
    <col min="6" max="6" width="14.88671875" customWidth="1"/>
    <col min="7" max="7" width="11" customWidth="1"/>
    <col min="8" max="8" width="15.5546875" customWidth="1"/>
    <col min="9" max="255" width="9.109375" customWidth="1"/>
  </cols>
  <sheetData>
    <row r="1" spans="1:8" ht="12.9" customHeight="1">
      <c r="E1" s="41" t="s">
        <v>14</v>
      </c>
    </row>
    <row r="3" spans="1:8" ht="15.9" customHeight="1">
      <c r="B3" s="2" t="s">
        <v>0</v>
      </c>
      <c r="C3" s="2"/>
      <c r="D3" s="2"/>
      <c r="E3" s="2"/>
      <c r="F3" s="2"/>
      <c r="G3" s="2"/>
      <c r="H3" s="2"/>
    </row>
    <row r="4" spans="1:8" ht="14.4" customHeight="1">
      <c r="B4" s="3"/>
      <c r="C4" s="3"/>
      <c r="D4" s="3"/>
      <c r="E4" s="3"/>
      <c r="F4" s="3"/>
      <c r="G4" s="3"/>
      <c r="H4" s="3"/>
    </row>
    <row r="5" spans="1:8" ht="18.899999999999999" customHeight="1">
      <c r="B5" s="2"/>
      <c r="C5" s="2"/>
      <c r="D5" s="2"/>
      <c r="E5" s="2"/>
      <c r="F5" s="2"/>
      <c r="G5" s="2"/>
      <c r="H5" s="2"/>
    </row>
    <row r="6" spans="1:8" ht="18.899999999999999" customHeight="1">
      <c r="B6" s="4"/>
      <c r="C6" s="2" t="s">
        <v>11</v>
      </c>
      <c r="D6" s="2"/>
      <c r="E6" s="2"/>
      <c r="F6" s="2"/>
      <c r="G6" s="2"/>
      <c r="H6" s="4"/>
    </row>
    <row r="7" spans="1:8" ht="12.9" customHeight="1">
      <c r="E7" s="42" t="s">
        <v>15</v>
      </c>
    </row>
    <row r="8" spans="1:8" ht="18.899999999999999" customHeight="1">
      <c r="D8" s="32"/>
      <c r="F8" s="4"/>
      <c r="G8" s="4"/>
      <c r="H8" s="4"/>
    </row>
    <row r="9" spans="1:8" ht="12.9" customHeight="1">
      <c r="E9" s="42"/>
      <c r="F9" s="14"/>
      <c r="G9" s="14"/>
      <c r="H9" s="14"/>
    </row>
    <row r="10" spans="1:8" ht="12.9" customHeight="1">
      <c r="E10" s="42"/>
      <c r="F10" s="14"/>
      <c r="G10" s="14"/>
      <c r="H10" s="14"/>
    </row>
    <row r="11" spans="1:8" ht="12.9" customHeight="1">
      <c r="B11" s="5"/>
      <c r="C11" s="5"/>
      <c r="D11" s="5"/>
      <c r="E11" s="5"/>
    </row>
    <row r="12" spans="1:8" ht="12.9" customHeight="1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" customHeight="1">
      <c r="A13" s="1"/>
      <c r="B13" s="7"/>
      <c r="C13" s="22"/>
      <c r="D13" s="34"/>
      <c r="E13" s="44"/>
      <c r="F13" s="16"/>
      <c r="G13" s="53" t="s">
        <v>22</v>
      </c>
    </row>
    <row r="14" spans="1:8" ht="37.799999999999997" customHeight="1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" customHeight="1">
      <c r="A15" s="1"/>
      <c r="B15" s="9"/>
      <c r="C15" s="24"/>
      <c r="D15" s="36"/>
      <c r="E15" s="46"/>
      <c r="F15" s="50"/>
      <c r="G15" s="54" t="s">
        <v>23</v>
      </c>
    </row>
    <row r="16" spans="1:8" ht="12.9" customHeight="1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" customHeight="1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" customHeight="1">
      <c r="A18" s="1"/>
      <c r="B18" s="8" t="s">
        <v>4</v>
      </c>
      <c r="C18" s="23"/>
      <c r="D18" s="35"/>
      <c r="E18" s="47"/>
      <c r="F18" s="50"/>
    </row>
    <row r="19" spans="1:9" ht="12.9" customHeight="1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" customHeight="1">
      <c r="A20" s="1"/>
      <c r="B20" s="10"/>
      <c r="C20" s="25"/>
      <c r="D20" s="37"/>
      <c r="E20" s="47"/>
      <c r="F20" s="51"/>
      <c r="G20" s="55"/>
      <c r="H20" s="55"/>
    </row>
    <row r="21" spans="1:9" ht="12.9" customHeight="1">
      <c r="A21" s="1"/>
      <c r="B21" s="11"/>
      <c r="C21" s="26"/>
      <c r="D21" s="1"/>
      <c r="E21" s="48"/>
      <c r="F21" s="51"/>
      <c r="G21" s="55"/>
      <c r="H21" s="55"/>
    </row>
    <row r="22" spans="1:9" ht="12.9" customHeight="1">
      <c r="A22" s="1"/>
      <c r="B22" s="12"/>
      <c r="C22" s="5"/>
      <c r="D22" s="38"/>
      <c r="E22" s="49"/>
      <c r="F22" s="50"/>
    </row>
    <row r="23" spans="1:9" ht="12.9" customHeight="1">
      <c r="B23" s="13"/>
      <c r="C23" s="13"/>
      <c r="D23" s="13"/>
      <c r="E23" s="13"/>
    </row>
    <row r="24" spans="1:9" ht="12.9" customHeight="1">
      <c r="B24" s="14"/>
      <c r="C24" s="14"/>
      <c r="D24" s="14"/>
      <c r="E24" s="14"/>
    </row>
    <row r="25" spans="1:9" ht="12.9" customHeight="1">
      <c r="B25" s="14"/>
      <c r="C25" s="14"/>
      <c r="D25" s="14"/>
      <c r="E25" s="14"/>
    </row>
    <row r="26" spans="1:9" ht="12.9" customHeight="1">
      <c r="B26" s="14"/>
      <c r="C26" s="14"/>
      <c r="D26" s="14"/>
      <c r="E26" s="14"/>
    </row>
    <row r="27" spans="1:9" ht="12.9" customHeight="1">
      <c r="B27" s="14"/>
      <c r="C27" s="14"/>
      <c r="D27" s="14"/>
      <c r="E27" s="14"/>
    </row>
    <row r="28" spans="1:9" ht="12.9" customHeight="1">
      <c r="B28" s="14"/>
      <c r="C28" s="14"/>
      <c r="D28" s="14"/>
      <c r="E28" s="14"/>
    </row>
    <row r="30" spans="1:9" ht="12.9" customHeight="1">
      <c r="B30" s="5"/>
      <c r="C30" s="5"/>
      <c r="D30" s="5"/>
      <c r="E30" s="5"/>
      <c r="F30" s="5"/>
      <c r="G30" s="5"/>
      <c r="H30" s="5"/>
    </row>
    <row r="31" spans="1:9" ht="12.9" customHeight="1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" customHeight="1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" customHeight="1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" customHeight="1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" customHeight="1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" customHeight="1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" customHeight="1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" customHeight="1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" customHeight="1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" customHeight="1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" customHeight="1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" customHeight="1">
      <c r="A42" s="1"/>
      <c r="B42" s="12"/>
      <c r="C42" s="5"/>
      <c r="D42" s="5"/>
      <c r="E42" s="5"/>
      <c r="F42" s="5"/>
      <c r="G42" s="5"/>
      <c r="H42" s="38"/>
      <c r="I42" s="16"/>
    </row>
    <row r="43" spans="1:9" ht="12.9" customHeight="1">
      <c r="B43" s="13"/>
      <c r="C43" s="13"/>
      <c r="D43" s="13"/>
      <c r="E43" s="13"/>
      <c r="F43" s="13"/>
      <c r="G43" s="13"/>
      <c r="H43" s="13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&amp;L21546C36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workbookViewId="0"/>
  </sheetViews>
  <sheetFormatPr defaultRowHeight="13.2"/>
  <cols>
    <col min="1" max="1" width="5.5546875" customWidth="1"/>
    <col min="2" max="2" width="6.5546875" customWidth="1"/>
    <col min="3" max="3" width="40.33203125" customWidth="1"/>
    <col min="4" max="4" width="5" customWidth="1"/>
    <col min="5" max="5" width="10.109375" customWidth="1"/>
    <col min="6" max="6" width="10.44140625" customWidth="1"/>
    <col min="7" max="7" width="9" customWidth="1"/>
    <col min="9" max="9" width="10.109375" customWidth="1"/>
    <col min="10" max="10" width="8.33203125" customWidth="1"/>
    <col min="11" max="11" width="9" customWidth="1"/>
    <col min="12" max="255" width="9.109375" customWidth="1"/>
  </cols>
  <sheetData>
    <row r="1" spans="1:1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100"/>
      <c r="L1" s="102"/>
    </row>
    <row r="2" spans="1:12">
      <c r="A2" s="63" t="s">
        <v>25</v>
      </c>
      <c r="B2" s="63"/>
      <c r="C2" s="63"/>
      <c r="D2" s="88" t="s">
        <v>62</v>
      </c>
      <c r="E2" s="63" t="s">
        <v>64</v>
      </c>
      <c r="F2" s="63"/>
      <c r="G2" s="63"/>
      <c r="H2" s="63" t="s">
        <v>69</v>
      </c>
      <c r="I2" s="63"/>
      <c r="J2" s="92" t="s">
        <v>72</v>
      </c>
      <c r="K2" s="92"/>
      <c r="L2" s="103"/>
    </row>
    <row r="3" spans="1:12" ht="13.8">
      <c r="A3" s="63"/>
      <c r="B3" s="63"/>
      <c r="C3" s="63"/>
      <c r="D3" s="88"/>
      <c r="E3" s="92" t="s">
        <v>65</v>
      </c>
      <c r="F3" s="95" t="s">
        <v>66</v>
      </c>
      <c r="G3" s="95"/>
      <c r="H3" s="63"/>
      <c r="I3" s="63"/>
      <c r="J3" s="92"/>
      <c r="K3" s="92"/>
      <c r="L3" s="103"/>
    </row>
    <row r="4" spans="1:12" ht="120">
      <c r="A4" s="63"/>
      <c r="B4" s="63"/>
      <c r="C4" s="63"/>
      <c r="D4" s="88"/>
      <c r="E4" s="92"/>
      <c r="F4" s="96" t="s">
        <v>67</v>
      </c>
      <c r="G4" s="97" t="s">
        <v>68</v>
      </c>
      <c r="H4" s="98" t="s">
        <v>65</v>
      </c>
      <c r="I4" s="99" t="s">
        <v>70</v>
      </c>
      <c r="J4" s="98" t="s">
        <v>65</v>
      </c>
      <c r="K4" s="101" t="s">
        <v>73</v>
      </c>
      <c r="L4" s="104"/>
    </row>
    <row r="5" spans="1:12">
      <c r="A5" s="64" t="s">
        <v>26</v>
      </c>
      <c r="B5" s="71"/>
      <c r="C5" s="81"/>
      <c r="D5" s="89" t="s">
        <v>63</v>
      </c>
      <c r="E5" s="89">
        <v>1</v>
      </c>
      <c r="F5" s="89">
        <v>2</v>
      </c>
      <c r="G5" s="89">
        <v>3</v>
      </c>
      <c r="H5" s="89">
        <v>4</v>
      </c>
      <c r="I5" s="89">
        <v>5</v>
      </c>
      <c r="J5" s="89">
        <v>6</v>
      </c>
      <c r="K5" s="89">
        <v>7</v>
      </c>
      <c r="L5" s="105"/>
    </row>
    <row r="6" spans="1:12">
      <c r="A6" s="65" t="s">
        <v>27</v>
      </c>
      <c r="B6" s="72" t="s">
        <v>32</v>
      </c>
      <c r="C6" s="82"/>
      <c r="D6" s="90">
        <v>1</v>
      </c>
      <c r="E6" s="93">
        <v>131</v>
      </c>
      <c r="F6" s="93">
        <v>50</v>
      </c>
      <c r="G6" s="93"/>
      <c r="H6" s="93">
        <v>58</v>
      </c>
      <c r="I6" s="93" t="s">
        <v>71</v>
      </c>
      <c r="J6" s="93">
        <v>73</v>
      </c>
      <c r="K6" s="94">
        <v>43</v>
      </c>
      <c r="L6" s="106">
        <f t="shared" ref="L6:L46" si="0">E6-F6</f>
        <v>81</v>
      </c>
    </row>
    <row r="7" spans="1:12">
      <c r="A7" s="66"/>
      <c r="B7" s="72" t="s">
        <v>33</v>
      </c>
      <c r="C7" s="82"/>
      <c r="D7" s="90">
        <v>2</v>
      </c>
      <c r="E7" s="93">
        <v>205</v>
      </c>
      <c r="F7" s="93">
        <v>192</v>
      </c>
      <c r="G7" s="93"/>
      <c r="H7" s="93">
        <v>195</v>
      </c>
      <c r="I7" s="93">
        <v>173</v>
      </c>
      <c r="J7" s="93">
        <v>10</v>
      </c>
      <c r="K7" s="94"/>
      <c r="L7" s="106">
        <f t="shared" si="0"/>
        <v>13</v>
      </c>
    </row>
    <row r="8" spans="1:12">
      <c r="A8" s="66"/>
      <c r="B8" s="72" t="s">
        <v>34</v>
      </c>
      <c r="C8" s="82"/>
      <c r="D8" s="90">
        <v>3</v>
      </c>
      <c r="E8" s="93"/>
      <c r="F8" s="93"/>
      <c r="G8" s="93"/>
      <c r="H8" s="93"/>
      <c r="I8" s="93"/>
      <c r="J8" s="93"/>
      <c r="K8" s="94"/>
      <c r="L8" s="106">
        <f t="shared" si="0"/>
        <v>0</v>
      </c>
    </row>
    <row r="9" spans="1:12">
      <c r="A9" s="66"/>
      <c r="B9" s="72" t="s">
        <v>35</v>
      </c>
      <c r="C9" s="82"/>
      <c r="D9" s="90">
        <v>4</v>
      </c>
      <c r="E9" s="93">
        <v>71</v>
      </c>
      <c r="F9" s="93">
        <v>55</v>
      </c>
      <c r="G9" s="93"/>
      <c r="H9" s="94">
        <v>50</v>
      </c>
      <c r="I9" s="93">
        <v>40</v>
      </c>
      <c r="J9" s="93">
        <v>21</v>
      </c>
      <c r="K9" s="94"/>
      <c r="L9" s="106">
        <f t="shared" si="0"/>
        <v>16</v>
      </c>
    </row>
    <row r="10" spans="1:12">
      <c r="A10" s="66"/>
      <c r="B10" s="72" t="s">
        <v>36</v>
      </c>
      <c r="C10" s="82"/>
      <c r="D10" s="90">
        <v>5</v>
      </c>
      <c r="E10" s="93"/>
      <c r="F10" s="93"/>
      <c r="G10" s="93"/>
      <c r="H10" s="93"/>
      <c r="I10" s="93"/>
      <c r="J10" s="93"/>
      <c r="K10" s="94"/>
      <c r="L10" s="106">
        <f t="shared" si="0"/>
        <v>0</v>
      </c>
    </row>
    <row r="11" spans="1:12">
      <c r="A11" s="66"/>
      <c r="B11" s="72" t="s">
        <v>37</v>
      </c>
      <c r="C11" s="82"/>
      <c r="D11" s="90">
        <v>6</v>
      </c>
      <c r="E11" s="93"/>
      <c r="F11" s="93"/>
      <c r="G11" s="93"/>
      <c r="H11" s="93"/>
      <c r="I11" s="93"/>
      <c r="J11" s="93"/>
      <c r="K11" s="94"/>
      <c r="L11" s="106">
        <f t="shared" si="0"/>
        <v>0</v>
      </c>
    </row>
    <row r="12" spans="1:12">
      <c r="A12" s="66"/>
      <c r="B12" s="72" t="s">
        <v>38</v>
      </c>
      <c r="C12" s="82"/>
      <c r="D12" s="90">
        <v>7</v>
      </c>
      <c r="E12" s="93">
        <v>1</v>
      </c>
      <c r="F12" s="93">
        <v>1</v>
      </c>
      <c r="G12" s="93"/>
      <c r="H12" s="93">
        <v>1</v>
      </c>
      <c r="I12" s="93">
        <v>1</v>
      </c>
      <c r="J12" s="93"/>
      <c r="K12" s="94"/>
      <c r="L12" s="106">
        <f t="shared" si="0"/>
        <v>0</v>
      </c>
    </row>
    <row r="13" spans="1:12">
      <c r="A13" s="66"/>
      <c r="B13" s="72" t="s">
        <v>39</v>
      </c>
      <c r="C13" s="82"/>
      <c r="D13" s="90">
        <v>8</v>
      </c>
      <c r="E13" s="93">
        <v>1</v>
      </c>
      <c r="F13" s="93"/>
      <c r="G13" s="93"/>
      <c r="H13" s="93"/>
      <c r="I13" s="93"/>
      <c r="J13" s="93">
        <v>1</v>
      </c>
      <c r="K13" s="94">
        <v>1</v>
      </c>
      <c r="L13" s="106">
        <f t="shared" si="0"/>
        <v>1</v>
      </c>
    </row>
    <row r="14" spans="1:12">
      <c r="A14" s="66"/>
      <c r="B14" s="73" t="s">
        <v>40</v>
      </c>
      <c r="C14" s="83"/>
      <c r="D14" s="90">
        <v>9</v>
      </c>
      <c r="E14" s="93">
        <v>3</v>
      </c>
      <c r="F14" s="93">
        <v>3</v>
      </c>
      <c r="G14" s="93"/>
      <c r="H14" s="93">
        <v>2</v>
      </c>
      <c r="I14" s="93">
        <v>1</v>
      </c>
      <c r="J14" s="93">
        <v>1</v>
      </c>
      <c r="K14" s="94"/>
      <c r="L14" s="106">
        <f t="shared" si="0"/>
        <v>0</v>
      </c>
    </row>
    <row r="15" spans="1:12">
      <c r="A15" s="66"/>
      <c r="B15" s="72" t="s">
        <v>41</v>
      </c>
      <c r="C15" s="82"/>
      <c r="D15" s="90">
        <v>10</v>
      </c>
      <c r="E15" s="93"/>
      <c r="F15" s="93"/>
      <c r="G15" s="93"/>
      <c r="H15" s="93"/>
      <c r="I15" s="93"/>
      <c r="J15" s="93"/>
      <c r="K15" s="94"/>
      <c r="L15" s="106">
        <f t="shared" si="0"/>
        <v>0</v>
      </c>
    </row>
    <row r="16" spans="1:12">
      <c r="A16" s="67"/>
      <c r="B16" s="74" t="s">
        <v>42</v>
      </c>
      <c r="C16" s="74"/>
      <c r="D16" s="90">
        <v>11</v>
      </c>
      <c r="E16" s="94">
        <f t="shared" ref="E16:K16" si="1">SUM(E6:E15)</f>
        <v>412</v>
      </c>
      <c r="F16" s="94">
        <f t="shared" si="1"/>
        <v>301</v>
      </c>
      <c r="G16" s="94">
        <f t="shared" si="1"/>
        <v>0</v>
      </c>
      <c r="H16" s="94">
        <f t="shared" si="1"/>
        <v>306</v>
      </c>
      <c r="I16" s="94">
        <f t="shared" si="1"/>
        <v>215</v>
      </c>
      <c r="J16" s="94">
        <f t="shared" si="1"/>
        <v>106</v>
      </c>
      <c r="K16" s="94">
        <f t="shared" si="1"/>
        <v>44</v>
      </c>
      <c r="L16" s="106">
        <f t="shared" si="0"/>
        <v>111</v>
      </c>
    </row>
    <row r="17" spans="1:12" ht="16.649999999999999" customHeight="1">
      <c r="A17" s="65" t="s">
        <v>28</v>
      </c>
      <c r="B17" s="72" t="s">
        <v>43</v>
      </c>
      <c r="C17" s="82"/>
      <c r="D17" s="90">
        <v>12</v>
      </c>
      <c r="E17" s="94">
        <v>29</v>
      </c>
      <c r="F17" s="94">
        <v>28</v>
      </c>
      <c r="G17" s="94"/>
      <c r="H17" s="94">
        <v>29</v>
      </c>
      <c r="I17" s="94">
        <v>24</v>
      </c>
      <c r="J17" s="94"/>
      <c r="K17" s="94"/>
      <c r="L17" s="106">
        <f t="shared" si="0"/>
        <v>1</v>
      </c>
    </row>
    <row r="18" spans="1:12" ht="13.65" customHeight="1">
      <c r="A18" s="66"/>
      <c r="B18" s="75"/>
      <c r="C18" s="84" t="s">
        <v>59</v>
      </c>
      <c r="D18" s="90">
        <v>13</v>
      </c>
      <c r="E18" s="94">
        <v>25</v>
      </c>
      <c r="F18" s="94">
        <v>24</v>
      </c>
      <c r="G18" s="94"/>
      <c r="H18" s="94">
        <v>24</v>
      </c>
      <c r="I18" s="94">
        <v>20</v>
      </c>
      <c r="J18" s="94">
        <v>1</v>
      </c>
      <c r="K18" s="94"/>
      <c r="L18" s="106">
        <f t="shared" si="0"/>
        <v>1</v>
      </c>
    </row>
    <row r="19" spans="1:12" ht="26.4" customHeight="1">
      <c r="A19" s="66"/>
      <c r="B19" s="72" t="s">
        <v>44</v>
      </c>
      <c r="C19" s="82"/>
      <c r="D19" s="90">
        <v>14</v>
      </c>
      <c r="E19" s="94"/>
      <c r="F19" s="94"/>
      <c r="G19" s="94"/>
      <c r="H19" s="94"/>
      <c r="I19" s="94"/>
      <c r="J19" s="94"/>
      <c r="K19" s="94"/>
      <c r="L19" s="106">
        <f t="shared" si="0"/>
        <v>0</v>
      </c>
    </row>
    <row r="20" spans="1:12" ht="18.149999999999999" customHeight="1">
      <c r="A20" s="66"/>
      <c r="B20" s="72" t="s">
        <v>35</v>
      </c>
      <c r="C20" s="82"/>
      <c r="D20" s="90">
        <v>15</v>
      </c>
      <c r="E20" s="94">
        <v>1</v>
      </c>
      <c r="F20" s="94">
        <v>1</v>
      </c>
      <c r="G20" s="94"/>
      <c r="H20" s="94">
        <v>1</v>
      </c>
      <c r="I20" s="94">
        <v>1</v>
      </c>
      <c r="J20" s="94"/>
      <c r="K20" s="94"/>
      <c r="L20" s="106">
        <f t="shared" si="0"/>
        <v>0</v>
      </c>
    </row>
    <row r="21" spans="1:12" ht="24.15" customHeight="1">
      <c r="A21" s="66"/>
      <c r="B21" s="72" t="s">
        <v>36</v>
      </c>
      <c r="C21" s="82"/>
      <c r="D21" s="90">
        <v>16</v>
      </c>
      <c r="E21" s="94"/>
      <c r="F21" s="94"/>
      <c r="G21" s="94"/>
      <c r="H21" s="94"/>
      <c r="I21" s="94"/>
      <c r="J21" s="94"/>
      <c r="K21" s="94"/>
      <c r="L21" s="106">
        <f t="shared" si="0"/>
        <v>0</v>
      </c>
    </row>
    <row r="22" spans="1:12" ht="17.399999999999999" customHeight="1">
      <c r="A22" s="66"/>
      <c r="B22" s="72" t="s">
        <v>45</v>
      </c>
      <c r="C22" s="82"/>
      <c r="D22" s="90">
        <v>17</v>
      </c>
      <c r="E22" s="94"/>
      <c r="F22" s="94"/>
      <c r="G22" s="94"/>
      <c r="H22" s="94"/>
      <c r="I22" s="94"/>
      <c r="J22" s="94"/>
      <c r="K22" s="94"/>
      <c r="L22" s="106">
        <f t="shared" si="0"/>
        <v>0</v>
      </c>
    </row>
    <row r="23" spans="1:12" ht="17.399999999999999" customHeight="1">
      <c r="A23" s="66"/>
      <c r="B23" s="72" t="s">
        <v>46</v>
      </c>
      <c r="C23" s="82"/>
      <c r="D23" s="90">
        <v>18</v>
      </c>
      <c r="E23" s="94"/>
      <c r="F23" s="94"/>
      <c r="G23" s="94"/>
      <c r="H23" s="94"/>
      <c r="I23" s="94"/>
      <c r="J23" s="94"/>
      <c r="K23" s="94"/>
      <c r="L23" s="106">
        <f t="shared" si="0"/>
        <v>0</v>
      </c>
    </row>
    <row r="24" spans="1:12" ht="18.149999999999999" customHeight="1">
      <c r="A24" s="66"/>
      <c r="B24" s="72" t="s">
        <v>47</v>
      </c>
      <c r="C24" s="82"/>
      <c r="D24" s="90">
        <v>19</v>
      </c>
      <c r="E24" s="94"/>
      <c r="F24" s="94"/>
      <c r="G24" s="94"/>
      <c r="H24" s="94"/>
      <c r="I24" s="94"/>
      <c r="J24" s="94"/>
      <c r="K24" s="94"/>
      <c r="L24" s="106">
        <f t="shared" si="0"/>
        <v>0</v>
      </c>
    </row>
    <row r="25" spans="1:12" ht="16.649999999999999" customHeight="1">
      <c r="A25" s="67"/>
      <c r="B25" s="74" t="s">
        <v>42</v>
      </c>
      <c r="C25" s="74"/>
      <c r="D25" s="90">
        <v>20</v>
      </c>
      <c r="E25" s="94">
        <v>31</v>
      </c>
      <c r="F25" s="94">
        <v>30</v>
      </c>
      <c r="G25" s="94"/>
      <c r="H25" s="94">
        <v>30</v>
      </c>
      <c r="I25" s="94">
        <v>21</v>
      </c>
      <c r="J25" s="94">
        <v>1</v>
      </c>
      <c r="K25" s="94"/>
      <c r="L25" s="106">
        <f t="shared" si="0"/>
        <v>1</v>
      </c>
    </row>
    <row r="26" spans="1:12" ht="18.149999999999999" customHeight="1">
      <c r="A26" s="68" t="s">
        <v>29</v>
      </c>
      <c r="B26" s="72" t="s">
        <v>48</v>
      </c>
      <c r="C26" s="82"/>
      <c r="D26" s="90">
        <v>21</v>
      </c>
      <c r="E26" s="94">
        <v>40</v>
      </c>
      <c r="F26" s="94">
        <v>39</v>
      </c>
      <c r="G26" s="94"/>
      <c r="H26" s="94">
        <v>38</v>
      </c>
      <c r="I26" s="94">
        <v>14</v>
      </c>
      <c r="J26" s="94">
        <v>2</v>
      </c>
      <c r="K26" s="94"/>
      <c r="L26" s="106">
        <f t="shared" si="0"/>
        <v>1</v>
      </c>
    </row>
    <row r="27" spans="1:12" ht="22.65" customHeight="1">
      <c r="A27" s="68"/>
      <c r="B27" s="72" t="s">
        <v>44</v>
      </c>
      <c r="C27" s="82"/>
      <c r="D27" s="90">
        <v>22</v>
      </c>
      <c r="E27" s="94">
        <v>5</v>
      </c>
      <c r="F27" s="94">
        <v>5</v>
      </c>
      <c r="G27" s="94"/>
      <c r="H27" s="94">
        <v>5</v>
      </c>
      <c r="I27" s="94">
        <v>4</v>
      </c>
      <c r="J27" s="94"/>
      <c r="K27" s="94"/>
      <c r="L27" s="106">
        <f t="shared" si="0"/>
        <v>0</v>
      </c>
    </row>
    <row r="28" spans="1:12" ht="15.9" customHeight="1">
      <c r="A28" s="68"/>
      <c r="B28" s="72" t="s">
        <v>43</v>
      </c>
      <c r="C28" s="82"/>
      <c r="D28" s="90">
        <v>23</v>
      </c>
      <c r="E28" s="94">
        <v>536</v>
      </c>
      <c r="F28" s="94">
        <v>492</v>
      </c>
      <c r="G28" s="94"/>
      <c r="H28" s="94">
        <v>470</v>
      </c>
      <c r="I28" s="94">
        <v>441</v>
      </c>
      <c r="J28" s="94">
        <v>66</v>
      </c>
      <c r="K28" s="94"/>
      <c r="L28" s="106">
        <f t="shared" si="0"/>
        <v>44</v>
      </c>
    </row>
    <row r="29" spans="1:12" ht="14.4" customHeight="1">
      <c r="A29" s="68"/>
      <c r="B29" s="76"/>
      <c r="C29" s="84" t="s">
        <v>60</v>
      </c>
      <c r="D29" s="90">
        <v>24</v>
      </c>
      <c r="E29" s="94">
        <v>702</v>
      </c>
      <c r="F29" s="94">
        <v>446</v>
      </c>
      <c r="G29" s="94">
        <v>1</v>
      </c>
      <c r="H29" s="94">
        <v>463</v>
      </c>
      <c r="I29" s="94">
        <v>293</v>
      </c>
      <c r="J29" s="94">
        <v>239</v>
      </c>
      <c r="K29" s="94">
        <v>13</v>
      </c>
      <c r="L29" s="106">
        <f t="shared" si="0"/>
        <v>256</v>
      </c>
    </row>
    <row r="30" spans="1:12" ht="17.399999999999999" customHeight="1">
      <c r="A30" s="68"/>
      <c r="B30" s="72" t="s">
        <v>49</v>
      </c>
      <c r="C30" s="82"/>
      <c r="D30" s="90">
        <v>25</v>
      </c>
      <c r="E30" s="94">
        <v>70</v>
      </c>
      <c r="F30" s="94">
        <v>70</v>
      </c>
      <c r="G30" s="94"/>
      <c r="H30" s="94">
        <v>70</v>
      </c>
      <c r="I30" s="94">
        <v>63</v>
      </c>
      <c r="J30" s="94"/>
      <c r="K30" s="94"/>
      <c r="L30" s="106">
        <f t="shared" si="0"/>
        <v>0</v>
      </c>
    </row>
    <row r="31" spans="1:12" ht="18.149999999999999" customHeight="1">
      <c r="A31" s="68"/>
      <c r="B31" s="76"/>
      <c r="C31" s="84" t="s">
        <v>61</v>
      </c>
      <c r="D31" s="90">
        <v>26</v>
      </c>
      <c r="E31" s="94">
        <v>86</v>
      </c>
      <c r="F31" s="94">
        <v>63</v>
      </c>
      <c r="G31" s="94"/>
      <c r="H31" s="94">
        <v>69</v>
      </c>
      <c r="I31" s="94">
        <v>66</v>
      </c>
      <c r="J31" s="94">
        <v>17</v>
      </c>
      <c r="K31" s="94"/>
      <c r="L31" s="106">
        <f t="shared" si="0"/>
        <v>23</v>
      </c>
    </row>
    <row r="32" spans="1:12" ht="18.149999999999999" customHeight="1">
      <c r="A32" s="68"/>
      <c r="B32" s="72" t="s">
        <v>50</v>
      </c>
      <c r="C32" s="82"/>
      <c r="D32" s="90">
        <v>27</v>
      </c>
      <c r="E32" s="94">
        <v>2</v>
      </c>
      <c r="F32" s="94">
        <v>2</v>
      </c>
      <c r="G32" s="94"/>
      <c r="H32" s="94">
        <v>1</v>
      </c>
      <c r="I32" s="94"/>
      <c r="J32" s="94">
        <v>1</v>
      </c>
      <c r="K32" s="94"/>
      <c r="L32" s="106">
        <f t="shared" si="0"/>
        <v>0</v>
      </c>
    </row>
    <row r="33" spans="1:12" ht="26.4" customHeight="1">
      <c r="A33" s="68"/>
      <c r="B33" s="72" t="s">
        <v>51</v>
      </c>
      <c r="C33" s="82"/>
      <c r="D33" s="90">
        <v>28</v>
      </c>
      <c r="E33" s="94"/>
      <c r="F33" s="94"/>
      <c r="G33" s="94"/>
      <c r="H33" s="94"/>
      <c r="I33" s="94"/>
      <c r="J33" s="94"/>
      <c r="K33" s="94"/>
      <c r="L33" s="106">
        <f t="shared" si="0"/>
        <v>0</v>
      </c>
    </row>
    <row r="34" spans="1:12" ht="18.149999999999999" customHeight="1">
      <c r="A34" s="68"/>
      <c r="B34" s="72" t="s">
        <v>45</v>
      </c>
      <c r="C34" s="82"/>
      <c r="D34" s="90">
        <v>29</v>
      </c>
      <c r="E34" s="94">
        <v>1</v>
      </c>
      <c r="F34" s="94">
        <v>1</v>
      </c>
      <c r="G34" s="94"/>
      <c r="H34" s="94">
        <v>1</v>
      </c>
      <c r="I34" s="94"/>
      <c r="J34" s="94"/>
      <c r="K34" s="94"/>
      <c r="L34" s="106">
        <f t="shared" si="0"/>
        <v>0</v>
      </c>
    </row>
    <row r="35" spans="1:12" ht="18.149999999999999" customHeight="1">
      <c r="A35" s="68"/>
      <c r="B35" s="72" t="s">
        <v>46</v>
      </c>
      <c r="C35" s="82"/>
      <c r="D35" s="90">
        <v>30</v>
      </c>
      <c r="E35" s="94"/>
      <c r="F35" s="94"/>
      <c r="G35" s="94"/>
      <c r="H35" s="94"/>
      <c r="I35" s="94"/>
      <c r="J35" s="94"/>
      <c r="K35" s="94"/>
      <c r="L35" s="106">
        <f t="shared" si="0"/>
        <v>0</v>
      </c>
    </row>
    <row r="36" spans="1:12" ht="18.149999999999999" customHeight="1">
      <c r="A36" s="68"/>
      <c r="B36" s="77" t="s">
        <v>52</v>
      </c>
      <c r="C36" s="85"/>
      <c r="D36" s="90">
        <v>31</v>
      </c>
      <c r="E36" s="94">
        <v>2</v>
      </c>
      <c r="F36" s="94">
        <v>2</v>
      </c>
      <c r="G36" s="94"/>
      <c r="H36" s="94">
        <v>2</v>
      </c>
      <c r="I36" s="94"/>
      <c r="J36" s="94"/>
      <c r="K36" s="94"/>
      <c r="L36" s="106">
        <f t="shared" si="0"/>
        <v>0</v>
      </c>
    </row>
    <row r="37" spans="1:12" ht="26.4" customHeight="1">
      <c r="A37" s="68"/>
      <c r="B37" s="77" t="s">
        <v>53</v>
      </c>
      <c r="C37" s="85"/>
      <c r="D37" s="90">
        <v>32</v>
      </c>
      <c r="E37" s="94">
        <v>17</v>
      </c>
      <c r="F37" s="94">
        <v>17</v>
      </c>
      <c r="G37" s="94"/>
      <c r="H37" s="94">
        <v>14</v>
      </c>
      <c r="I37" s="94">
        <v>13</v>
      </c>
      <c r="J37" s="94">
        <v>3</v>
      </c>
      <c r="K37" s="94"/>
      <c r="L37" s="106">
        <f t="shared" si="0"/>
        <v>0</v>
      </c>
    </row>
    <row r="38" spans="1:12" ht="40.799999999999997" customHeight="1">
      <c r="A38" s="68"/>
      <c r="B38" s="72" t="s">
        <v>54</v>
      </c>
      <c r="C38" s="82"/>
      <c r="D38" s="90">
        <v>33</v>
      </c>
      <c r="E38" s="94"/>
      <c r="F38" s="94"/>
      <c r="G38" s="94"/>
      <c r="H38" s="94"/>
      <c r="I38" s="94"/>
      <c r="J38" s="94"/>
      <c r="K38" s="94"/>
      <c r="L38" s="106">
        <f t="shared" si="0"/>
        <v>0</v>
      </c>
    </row>
    <row r="39" spans="1:12" ht="18.149999999999999" customHeight="1">
      <c r="A39" s="68"/>
      <c r="B39" s="72" t="s">
        <v>55</v>
      </c>
      <c r="C39" s="82"/>
      <c r="D39" s="90">
        <v>34</v>
      </c>
      <c r="E39" s="94">
        <v>2</v>
      </c>
      <c r="F39" s="94">
        <v>2</v>
      </c>
      <c r="G39" s="94"/>
      <c r="H39" s="94">
        <v>1</v>
      </c>
      <c r="I39" s="94">
        <v>1</v>
      </c>
      <c r="J39" s="94">
        <v>1</v>
      </c>
      <c r="K39" s="94"/>
      <c r="L39" s="106">
        <f t="shared" si="0"/>
        <v>0</v>
      </c>
    </row>
    <row r="40" spans="1:12" ht="15.9" customHeight="1">
      <c r="A40" s="68"/>
      <c r="B40" s="74" t="s">
        <v>42</v>
      </c>
      <c r="C40" s="74"/>
      <c r="D40" s="90">
        <v>35</v>
      </c>
      <c r="E40" s="94">
        <v>959</v>
      </c>
      <c r="F40" s="94">
        <v>676</v>
      </c>
      <c r="G40" s="94">
        <v>1</v>
      </c>
      <c r="H40" s="94">
        <v>630</v>
      </c>
      <c r="I40" s="94">
        <v>391</v>
      </c>
      <c r="J40" s="94">
        <v>329</v>
      </c>
      <c r="K40" s="94">
        <v>13</v>
      </c>
      <c r="L40" s="106">
        <f t="shared" si="0"/>
        <v>283</v>
      </c>
    </row>
    <row r="41" spans="1:12">
      <c r="A41" s="69" t="s">
        <v>30</v>
      </c>
      <c r="B41" s="78" t="s">
        <v>56</v>
      </c>
      <c r="C41" s="78"/>
      <c r="D41" s="90">
        <v>36</v>
      </c>
      <c r="E41" s="94">
        <v>793</v>
      </c>
      <c r="F41" s="94">
        <v>754</v>
      </c>
      <c r="G41" s="94"/>
      <c r="H41" s="94">
        <v>740</v>
      </c>
      <c r="I41" s="94" t="s">
        <v>71</v>
      </c>
      <c r="J41" s="94">
        <v>53</v>
      </c>
      <c r="K41" s="94"/>
      <c r="L41" s="106">
        <f t="shared" si="0"/>
        <v>39</v>
      </c>
    </row>
    <row r="42" spans="1:12" ht="16.649999999999999" customHeight="1">
      <c r="A42" s="69"/>
      <c r="B42" s="79" t="s">
        <v>57</v>
      </c>
      <c r="C42" s="86"/>
      <c r="D42" s="90">
        <v>37</v>
      </c>
      <c r="E42" s="94">
        <v>15</v>
      </c>
      <c r="F42" s="94">
        <v>14</v>
      </c>
      <c r="G42" s="94"/>
      <c r="H42" s="94">
        <v>14</v>
      </c>
      <c r="I42" s="94" t="s">
        <v>71</v>
      </c>
      <c r="J42" s="94">
        <v>1</v>
      </c>
      <c r="K42" s="94"/>
      <c r="L42" s="106">
        <f t="shared" si="0"/>
        <v>1</v>
      </c>
    </row>
    <row r="43" spans="1:12" ht="26.4" customHeight="1">
      <c r="A43" s="69"/>
      <c r="B43" s="78" t="s">
        <v>58</v>
      </c>
      <c r="C43" s="78"/>
      <c r="D43" s="90">
        <v>38</v>
      </c>
      <c r="E43" s="94">
        <v>17</v>
      </c>
      <c r="F43" s="94">
        <v>14</v>
      </c>
      <c r="G43" s="94"/>
      <c r="H43" s="94">
        <v>10</v>
      </c>
      <c r="I43" s="94">
        <v>7</v>
      </c>
      <c r="J43" s="94">
        <v>7</v>
      </c>
      <c r="K43" s="94"/>
      <c r="L43" s="106">
        <f t="shared" si="0"/>
        <v>3</v>
      </c>
    </row>
    <row r="44" spans="1:12" ht="15.9" customHeight="1">
      <c r="A44" s="69"/>
      <c r="B44" s="77" t="s">
        <v>46</v>
      </c>
      <c r="C44" s="85"/>
      <c r="D44" s="90">
        <v>39</v>
      </c>
      <c r="E44" s="94"/>
      <c r="F44" s="94"/>
      <c r="G44" s="94"/>
      <c r="H44" s="94"/>
      <c r="I44" s="94"/>
      <c r="J44" s="94"/>
      <c r="K44" s="94"/>
      <c r="L44" s="106">
        <f t="shared" si="0"/>
        <v>0</v>
      </c>
    </row>
    <row r="45" spans="1:12" ht="17.399999999999999" customHeight="1">
      <c r="A45" s="69"/>
      <c r="B45" s="74" t="s">
        <v>42</v>
      </c>
      <c r="C45" s="87"/>
      <c r="D45" s="90">
        <v>40</v>
      </c>
      <c r="E45" s="94">
        <f>E41+E43+E44</f>
        <v>810</v>
      </c>
      <c r="F45" s="94">
        <f>F41+F43+F44</f>
        <v>768</v>
      </c>
      <c r="G45" s="94">
        <f>G41+G43+G44</f>
        <v>0</v>
      </c>
      <c r="H45" s="94">
        <f>H41+H43+H44</f>
        <v>750</v>
      </c>
      <c r="I45" s="94">
        <f>I43+I44</f>
        <v>7</v>
      </c>
      <c r="J45" s="94">
        <f>J41+J43+J44</f>
        <v>60</v>
      </c>
      <c r="K45" s="94">
        <f>K41+K43+K44</f>
        <v>0</v>
      </c>
      <c r="L45" s="106">
        <f t="shared" si="0"/>
        <v>42</v>
      </c>
    </row>
    <row r="46" spans="1:12" ht="15.9" customHeight="1">
      <c r="A46" s="69" t="s">
        <v>31</v>
      </c>
      <c r="B46" s="69"/>
      <c r="C46" s="69"/>
      <c r="D46" s="90">
        <v>41</v>
      </c>
      <c r="E46" s="94">
        <f t="shared" ref="E46:K46" si="2">E16+E25+E40+E45</f>
        <v>2212</v>
      </c>
      <c r="F46" s="94">
        <f t="shared" si="2"/>
        <v>1775</v>
      </c>
      <c r="G46" s="94">
        <f t="shared" si="2"/>
        <v>1</v>
      </c>
      <c r="H46" s="94">
        <f t="shared" si="2"/>
        <v>1716</v>
      </c>
      <c r="I46" s="94">
        <f t="shared" si="2"/>
        <v>634</v>
      </c>
      <c r="J46" s="94">
        <f t="shared" si="2"/>
        <v>496</v>
      </c>
      <c r="K46" s="94">
        <f t="shared" si="2"/>
        <v>57</v>
      </c>
      <c r="L46" s="106">
        <f t="shared" si="0"/>
        <v>437</v>
      </c>
    </row>
    <row r="47" spans="1:12" ht="15.9" customHeight="1">
      <c r="A47" s="70"/>
      <c r="B47" s="80"/>
      <c r="C47" s="80"/>
      <c r="D47" s="91"/>
      <c r="E47" s="91"/>
      <c r="F47" s="91"/>
      <c r="G47" s="91"/>
      <c r="H47" s="91"/>
      <c r="I47" s="91"/>
      <c r="J47" s="91"/>
      <c r="K47" s="91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&amp;R2&amp;L21546C36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66"/>
  <sheetViews>
    <sheetView workbookViewId="0"/>
  </sheetViews>
  <sheetFormatPr defaultRowHeight="13.2"/>
  <cols>
    <col min="1" max="1" width="4.88671875" customWidth="1"/>
    <col min="2" max="2" width="12.5546875" customWidth="1"/>
    <col min="3" max="3" width="6.6640625" customWidth="1"/>
    <col min="4" max="4" width="42.21875" customWidth="1"/>
    <col min="5" max="5" width="12.6640625" customWidth="1"/>
    <col min="6" max="6" width="8.109375" customWidth="1"/>
    <col min="7" max="7" width="9.44140625" customWidth="1"/>
  </cols>
  <sheetData>
    <row r="1" spans="1:8" ht="15.9" customHeight="1">
      <c r="A1" s="107" t="s">
        <v>74</v>
      </c>
      <c r="B1" s="107"/>
      <c r="C1" s="107"/>
      <c r="D1" s="107"/>
      <c r="E1" s="147"/>
      <c r="F1" s="158"/>
      <c r="G1" s="100"/>
    </row>
    <row r="2" spans="1:8" ht="22.65" customHeight="1">
      <c r="A2" s="63" t="s">
        <v>25</v>
      </c>
      <c r="B2" s="63"/>
      <c r="C2" s="63"/>
      <c r="D2" s="63"/>
      <c r="E2" s="63"/>
      <c r="F2" s="159" t="s">
        <v>123</v>
      </c>
      <c r="G2" s="159" t="s">
        <v>124</v>
      </c>
      <c r="H2" s="50"/>
    </row>
    <row r="3" spans="1:8" ht="17.399999999999999" customHeight="1">
      <c r="A3" s="108" t="s">
        <v>27</v>
      </c>
      <c r="B3" s="114" t="s">
        <v>76</v>
      </c>
      <c r="C3" s="114"/>
      <c r="D3" s="114"/>
      <c r="E3" s="114"/>
      <c r="F3" s="160">
        <v>1</v>
      </c>
      <c r="G3" s="94">
        <v>2</v>
      </c>
      <c r="H3" s="50"/>
    </row>
    <row r="4" spans="1:8" ht="17.399999999999999" customHeight="1">
      <c r="A4" s="109"/>
      <c r="B4" s="115"/>
      <c r="C4" s="129" t="s">
        <v>87</v>
      </c>
      <c r="D4" s="129"/>
      <c r="E4" s="148"/>
      <c r="F4" s="160">
        <v>2</v>
      </c>
      <c r="G4" s="94">
        <v>2</v>
      </c>
      <c r="H4" s="50"/>
    </row>
    <row r="5" spans="1:8" ht="17.399999999999999" customHeight="1">
      <c r="A5" s="109"/>
      <c r="B5" s="116" t="s">
        <v>77</v>
      </c>
      <c r="C5" s="130"/>
      <c r="D5" s="130"/>
      <c r="E5" s="149"/>
      <c r="F5" s="160">
        <v>3</v>
      </c>
      <c r="G5" s="94">
        <v>72</v>
      </c>
      <c r="H5" s="50"/>
    </row>
    <row r="6" spans="1:8" ht="17.399999999999999" customHeight="1">
      <c r="A6" s="109"/>
      <c r="B6" s="117" t="s">
        <v>78</v>
      </c>
      <c r="C6" s="131" t="s">
        <v>88</v>
      </c>
      <c r="D6" s="131"/>
      <c r="E6" s="131"/>
      <c r="F6" s="160">
        <v>4</v>
      </c>
      <c r="G6" s="94"/>
      <c r="H6" s="50"/>
    </row>
    <row r="7" spans="1:8" ht="25.65" customHeight="1">
      <c r="A7" s="109"/>
      <c r="B7" s="118"/>
      <c r="C7" s="131" t="s">
        <v>89</v>
      </c>
      <c r="D7" s="131"/>
      <c r="E7" s="131"/>
      <c r="F7" s="160">
        <v>5</v>
      </c>
      <c r="G7" s="94"/>
      <c r="H7" s="50"/>
    </row>
    <row r="8" spans="1:8" ht="18.899999999999999" customHeight="1">
      <c r="A8" s="109"/>
      <c r="B8" s="118"/>
      <c r="C8" s="117" t="s">
        <v>90</v>
      </c>
      <c r="D8" s="131" t="s">
        <v>118</v>
      </c>
      <c r="E8" s="131"/>
      <c r="F8" s="160">
        <v>6</v>
      </c>
      <c r="G8" s="94">
        <v>5</v>
      </c>
      <c r="H8" s="50"/>
    </row>
    <row r="9" spans="1:8" ht="18.899999999999999" customHeight="1">
      <c r="A9" s="109"/>
      <c r="B9" s="118"/>
      <c r="C9" s="117"/>
      <c r="D9" s="131" t="s">
        <v>111</v>
      </c>
      <c r="E9" s="131"/>
      <c r="F9" s="160">
        <v>7</v>
      </c>
      <c r="G9" s="94">
        <v>15</v>
      </c>
      <c r="H9" s="50"/>
    </row>
    <row r="10" spans="1:8" ht="18.899999999999999" customHeight="1">
      <c r="A10" s="109"/>
      <c r="B10" s="118"/>
      <c r="C10" s="117"/>
      <c r="D10" s="131" t="s">
        <v>112</v>
      </c>
      <c r="E10" s="131"/>
      <c r="F10" s="160">
        <v>8</v>
      </c>
      <c r="G10" s="94">
        <v>29</v>
      </c>
      <c r="H10" s="50"/>
    </row>
    <row r="11" spans="1:8" ht="18.899999999999999" customHeight="1">
      <c r="A11" s="109"/>
      <c r="B11" s="119" t="s">
        <v>79</v>
      </c>
      <c r="C11" s="119"/>
      <c r="D11" s="119"/>
      <c r="E11" s="150" t="s">
        <v>121</v>
      </c>
      <c r="F11" s="160">
        <v>9</v>
      </c>
      <c r="G11" s="94"/>
      <c r="H11" s="50"/>
    </row>
    <row r="12" spans="1:8" ht="19.649999999999999" customHeight="1">
      <c r="A12" s="109"/>
      <c r="B12" s="119"/>
      <c r="C12" s="119"/>
      <c r="D12" s="119"/>
      <c r="E12" s="150" t="s">
        <v>122</v>
      </c>
      <c r="F12" s="160">
        <v>10</v>
      </c>
      <c r="G12" s="94"/>
      <c r="H12" s="50"/>
    </row>
    <row r="13" spans="1:8" ht="26.4" customHeight="1">
      <c r="A13" s="109"/>
      <c r="B13" s="63" t="s">
        <v>80</v>
      </c>
      <c r="C13" s="132" t="s">
        <v>91</v>
      </c>
      <c r="D13" s="141"/>
      <c r="E13" s="151"/>
      <c r="F13" s="160">
        <v>11</v>
      </c>
      <c r="G13" s="94">
        <v>2</v>
      </c>
      <c r="H13" s="50"/>
    </row>
    <row r="14" spans="1:8" ht="12.15" customHeight="1">
      <c r="A14" s="109"/>
      <c r="B14" s="63"/>
      <c r="C14" s="131" t="s">
        <v>92</v>
      </c>
      <c r="D14" s="131"/>
      <c r="E14" s="131"/>
      <c r="F14" s="160">
        <v>12</v>
      </c>
      <c r="G14" s="94">
        <v>39</v>
      </c>
      <c r="H14" s="50"/>
    </row>
    <row r="15" spans="1:8" ht="12.15" customHeight="1">
      <c r="A15" s="109"/>
      <c r="B15" s="63"/>
      <c r="C15" s="131" t="s">
        <v>93</v>
      </c>
      <c r="D15" s="131"/>
      <c r="E15" s="131"/>
      <c r="F15" s="160">
        <v>13</v>
      </c>
      <c r="G15" s="94"/>
      <c r="H15" s="50"/>
    </row>
    <row r="16" spans="1:8" ht="12.15" customHeight="1">
      <c r="A16" s="109"/>
      <c r="B16" s="63"/>
      <c r="C16" s="133" t="s">
        <v>94</v>
      </c>
      <c r="D16" s="133"/>
      <c r="E16" s="133"/>
      <c r="F16" s="160">
        <v>14</v>
      </c>
      <c r="G16" s="94">
        <v>1</v>
      </c>
      <c r="H16" s="50"/>
    </row>
    <row r="17" spans="1:8" ht="12.15" customHeight="1">
      <c r="A17" s="109"/>
      <c r="B17" s="63"/>
      <c r="C17" s="133" t="s">
        <v>95</v>
      </c>
      <c r="D17" s="133"/>
      <c r="E17" s="133"/>
      <c r="F17" s="160">
        <v>15</v>
      </c>
      <c r="G17" s="94">
        <v>2</v>
      </c>
      <c r="H17" s="50"/>
    </row>
    <row r="18" spans="1:8" ht="12.15" customHeight="1">
      <c r="A18" s="109"/>
      <c r="B18" s="63"/>
      <c r="C18" s="131" t="s">
        <v>96</v>
      </c>
      <c r="D18" s="131"/>
      <c r="E18" s="131"/>
      <c r="F18" s="160">
        <v>16</v>
      </c>
      <c r="G18" s="94">
        <v>15</v>
      </c>
      <c r="H18" s="50"/>
    </row>
    <row r="19" spans="1:8" ht="12.15" customHeight="1">
      <c r="A19" s="109"/>
      <c r="B19" s="63"/>
      <c r="C19" s="131" t="s">
        <v>97</v>
      </c>
      <c r="D19" s="131"/>
      <c r="E19" s="131"/>
      <c r="F19" s="160">
        <v>17</v>
      </c>
      <c r="G19" s="94">
        <v>1</v>
      </c>
      <c r="H19" s="50"/>
    </row>
    <row r="20" spans="1:8" ht="12.15" customHeight="1">
      <c r="A20" s="109"/>
      <c r="B20" s="63"/>
      <c r="C20" s="133" t="s">
        <v>98</v>
      </c>
      <c r="D20" s="133"/>
      <c r="E20" s="133"/>
      <c r="F20" s="160">
        <v>18</v>
      </c>
      <c r="G20" s="94">
        <v>37</v>
      </c>
      <c r="H20" s="50"/>
    </row>
    <row r="21" spans="1:8" ht="12.15" customHeight="1">
      <c r="A21" s="109"/>
      <c r="B21" s="120" t="s">
        <v>81</v>
      </c>
      <c r="C21" s="134" t="s">
        <v>99</v>
      </c>
      <c r="D21" s="142"/>
      <c r="E21" s="152"/>
      <c r="F21" s="160">
        <v>19</v>
      </c>
      <c r="G21" s="94">
        <v>28</v>
      </c>
      <c r="H21" s="50"/>
    </row>
    <row r="22" spans="1:8" ht="12.15" customHeight="1">
      <c r="A22" s="109"/>
      <c r="B22" s="121"/>
      <c r="C22" s="135" t="s">
        <v>100</v>
      </c>
      <c r="D22" s="143"/>
      <c r="E22" s="153"/>
      <c r="F22" s="160">
        <v>20</v>
      </c>
      <c r="G22" s="94">
        <v>25</v>
      </c>
      <c r="H22" s="50"/>
    </row>
    <row r="23" spans="1:8" ht="12.15" customHeight="1">
      <c r="A23" s="109"/>
      <c r="B23" s="121"/>
      <c r="C23" s="134" t="s">
        <v>101</v>
      </c>
      <c r="D23" s="142"/>
      <c r="E23" s="152"/>
      <c r="F23" s="160">
        <v>21</v>
      </c>
      <c r="G23" s="94">
        <v>8</v>
      </c>
      <c r="H23" s="50"/>
    </row>
    <row r="24" spans="1:8" ht="12.15" customHeight="1">
      <c r="A24" s="109"/>
      <c r="B24" s="121"/>
      <c r="C24" s="135" t="s">
        <v>102</v>
      </c>
      <c r="D24" s="143"/>
      <c r="E24" s="153"/>
      <c r="F24" s="160">
        <v>22</v>
      </c>
      <c r="G24" s="94">
        <v>6</v>
      </c>
      <c r="H24" s="50"/>
    </row>
    <row r="25" spans="1:8" ht="12.15" customHeight="1">
      <c r="A25" s="109"/>
      <c r="B25" s="121"/>
      <c r="C25" s="135" t="s">
        <v>103</v>
      </c>
      <c r="D25" s="143"/>
      <c r="E25" s="153"/>
      <c r="F25" s="160">
        <v>23</v>
      </c>
      <c r="G25" s="94">
        <v>5</v>
      </c>
      <c r="H25" s="50"/>
    </row>
    <row r="26" spans="1:8" ht="12.15" customHeight="1">
      <c r="A26" s="109"/>
      <c r="B26" s="121"/>
      <c r="C26" s="136" t="s">
        <v>104</v>
      </c>
      <c r="D26" s="144"/>
      <c r="E26" s="144"/>
      <c r="F26" s="160">
        <v>24</v>
      </c>
      <c r="G26" s="94"/>
      <c r="H26" s="50"/>
    </row>
    <row r="27" spans="1:8" ht="12.15" customHeight="1">
      <c r="A27" s="110"/>
      <c r="B27" s="122"/>
      <c r="C27" s="137" t="s">
        <v>105</v>
      </c>
      <c r="D27" s="145"/>
      <c r="E27" s="154"/>
      <c r="F27" s="160">
        <v>25</v>
      </c>
      <c r="G27" s="94"/>
      <c r="H27" s="50"/>
    </row>
    <row r="28" spans="1:8" ht="12.9" customHeight="1">
      <c r="A28" s="108" t="s">
        <v>28</v>
      </c>
      <c r="B28" s="123" t="s">
        <v>76</v>
      </c>
      <c r="C28" s="138"/>
      <c r="D28" s="138"/>
      <c r="E28" s="155"/>
      <c r="F28" s="160">
        <v>26</v>
      </c>
      <c r="G28" s="94"/>
      <c r="H28" s="50"/>
    </row>
    <row r="29" spans="1:8" ht="27.15" customHeight="1">
      <c r="A29" s="109"/>
      <c r="B29" s="116" t="s">
        <v>82</v>
      </c>
      <c r="C29" s="130"/>
      <c r="D29" s="130"/>
      <c r="E29" s="149"/>
      <c r="F29" s="160">
        <v>27</v>
      </c>
      <c r="G29" s="94"/>
      <c r="H29" s="50"/>
    </row>
    <row r="30" spans="1:8" ht="12.15" customHeight="1">
      <c r="A30" s="109"/>
      <c r="B30" s="117" t="s">
        <v>83</v>
      </c>
      <c r="C30" s="132" t="s">
        <v>106</v>
      </c>
      <c r="D30" s="141"/>
      <c r="E30" s="151"/>
      <c r="F30" s="160">
        <v>28</v>
      </c>
      <c r="G30" s="94"/>
      <c r="H30" s="50"/>
    </row>
    <row r="31" spans="1:8" ht="12.15" customHeight="1">
      <c r="A31" s="109"/>
      <c r="B31" s="117"/>
      <c r="C31" s="88" t="s">
        <v>107</v>
      </c>
      <c r="D31" s="132" t="s">
        <v>119</v>
      </c>
      <c r="E31" s="151"/>
      <c r="F31" s="160">
        <v>29</v>
      </c>
      <c r="G31" s="94"/>
      <c r="H31" s="50"/>
    </row>
    <row r="32" spans="1:8" ht="12.15" customHeight="1">
      <c r="A32" s="109"/>
      <c r="B32" s="117"/>
      <c r="C32" s="88"/>
      <c r="D32" s="132" t="s">
        <v>120</v>
      </c>
      <c r="E32" s="151"/>
      <c r="F32" s="160">
        <v>30</v>
      </c>
      <c r="G32" s="94"/>
      <c r="H32" s="50"/>
    </row>
    <row r="33" spans="1:9" ht="12.15" customHeight="1">
      <c r="A33" s="109"/>
      <c r="B33" s="117"/>
      <c r="C33" s="132" t="s">
        <v>108</v>
      </c>
      <c r="D33" s="141"/>
      <c r="E33" s="151"/>
      <c r="F33" s="160">
        <v>31</v>
      </c>
      <c r="G33" s="94"/>
      <c r="H33" s="50"/>
    </row>
    <row r="34" spans="1:9" ht="12.15" customHeight="1">
      <c r="A34" s="109"/>
      <c r="B34" s="117"/>
      <c r="C34" s="132" t="s">
        <v>109</v>
      </c>
      <c r="D34" s="141"/>
      <c r="E34" s="151"/>
      <c r="F34" s="160">
        <v>32</v>
      </c>
      <c r="G34" s="94"/>
      <c r="H34" s="50"/>
    </row>
    <row r="35" spans="1:9" ht="12.15" customHeight="1">
      <c r="A35" s="109"/>
      <c r="B35" s="117" t="s">
        <v>84</v>
      </c>
      <c r="C35" s="132" t="s">
        <v>110</v>
      </c>
      <c r="D35" s="141"/>
      <c r="E35" s="151"/>
      <c r="F35" s="160">
        <v>33</v>
      </c>
      <c r="G35" s="94"/>
      <c r="H35" s="50"/>
    </row>
    <row r="36" spans="1:9" ht="12.15" customHeight="1">
      <c r="A36" s="109"/>
      <c r="B36" s="117"/>
      <c r="C36" s="132" t="s">
        <v>111</v>
      </c>
      <c r="D36" s="141"/>
      <c r="E36" s="151"/>
      <c r="F36" s="160">
        <v>34</v>
      </c>
      <c r="G36" s="94"/>
      <c r="H36" s="50"/>
    </row>
    <row r="37" spans="1:9" ht="12.15" customHeight="1">
      <c r="A37" s="109"/>
      <c r="B37" s="117"/>
      <c r="C37" s="132" t="s">
        <v>112</v>
      </c>
      <c r="D37" s="141"/>
      <c r="E37" s="151"/>
      <c r="F37" s="160">
        <v>35</v>
      </c>
      <c r="G37" s="94"/>
      <c r="H37" s="50"/>
    </row>
    <row r="38" spans="1:9" ht="12.15" customHeight="1">
      <c r="A38" s="109"/>
      <c r="B38" s="124" t="s">
        <v>85</v>
      </c>
      <c r="C38" s="139"/>
      <c r="D38" s="139"/>
      <c r="E38" s="156"/>
      <c r="F38" s="160">
        <v>36</v>
      </c>
      <c r="G38" s="94">
        <f>SUM(G39:G43)</f>
        <v>0</v>
      </c>
      <c r="H38" s="50"/>
    </row>
    <row r="39" spans="1:9" ht="12.15" customHeight="1">
      <c r="A39" s="109"/>
      <c r="B39" s="125" t="s">
        <v>86</v>
      </c>
      <c r="C39" s="140" t="s">
        <v>113</v>
      </c>
      <c r="D39" s="146"/>
      <c r="E39" s="157"/>
      <c r="F39" s="160">
        <v>37</v>
      </c>
      <c r="G39" s="94"/>
      <c r="H39" s="50"/>
    </row>
    <row r="40" spans="1:9" ht="12.15" customHeight="1">
      <c r="A40" s="109"/>
      <c r="B40" s="126"/>
      <c r="C40" s="140" t="s">
        <v>114</v>
      </c>
      <c r="D40" s="146"/>
      <c r="E40" s="157"/>
      <c r="F40" s="160">
        <v>38</v>
      </c>
      <c r="G40" s="94"/>
      <c r="H40" s="50"/>
    </row>
    <row r="41" spans="1:9" ht="12.15" customHeight="1">
      <c r="A41" s="109"/>
      <c r="B41" s="126"/>
      <c r="C41" s="140" t="s">
        <v>115</v>
      </c>
      <c r="D41" s="146"/>
      <c r="E41" s="157"/>
      <c r="F41" s="160">
        <v>39</v>
      </c>
      <c r="G41" s="94"/>
      <c r="H41" s="50"/>
    </row>
    <row r="42" spans="1:9" ht="12.15" customHeight="1">
      <c r="A42" s="109"/>
      <c r="B42" s="126"/>
      <c r="C42" s="140" t="s">
        <v>116</v>
      </c>
      <c r="D42" s="146"/>
      <c r="E42" s="157"/>
      <c r="F42" s="160">
        <v>40</v>
      </c>
      <c r="G42" s="94"/>
      <c r="H42" s="50"/>
    </row>
    <row r="43" spans="1:9" ht="12.15" customHeight="1">
      <c r="A43" s="110"/>
      <c r="B43" s="127"/>
      <c r="C43" s="140" t="s">
        <v>117</v>
      </c>
      <c r="D43" s="146"/>
      <c r="E43" s="157"/>
      <c r="F43" s="160">
        <v>41</v>
      </c>
      <c r="G43" s="94"/>
      <c r="H43" s="50"/>
    </row>
    <row r="44" spans="1:9" ht="12.9" customHeight="1">
      <c r="A44" s="111" t="s">
        <v>75</v>
      </c>
      <c r="B44" s="123" t="s">
        <v>76</v>
      </c>
      <c r="C44" s="138"/>
      <c r="D44" s="138"/>
      <c r="E44" s="155"/>
      <c r="F44" s="160">
        <v>42</v>
      </c>
      <c r="G44" s="94">
        <v>54</v>
      </c>
      <c r="H44" s="50"/>
      <c r="I44" s="162"/>
    </row>
    <row r="45" spans="1:9" ht="27.15" customHeight="1">
      <c r="A45" s="112"/>
      <c r="B45" s="114" t="s">
        <v>82</v>
      </c>
      <c r="C45" s="114"/>
      <c r="D45" s="114"/>
      <c r="E45" s="114"/>
      <c r="F45" s="160">
        <v>43</v>
      </c>
      <c r="G45" s="94">
        <v>6</v>
      </c>
      <c r="H45" s="50"/>
    </row>
    <row r="46" spans="1:9" ht="12.15" customHeight="1">
      <c r="A46" s="112"/>
      <c r="B46" s="117" t="s">
        <v>83</v>
      </c>
      <c r="C46" s="131" t="s">
        <v>106</v>
      </c>
      <c r="D46" s="131"/>
      <c r="E46" s="131"/>
      <c r="F46" s="160">
        <v>44</v>
      </c>
      <c r="G46" s="94">
        <v>1</v>
      </c>
      <c r="H46" s="50"/>
    </row>
    <row r="47" spans="1:9" ht="12.15" customHeight="1">
      <c r="A47" s="112"/>
      <c r="B47" s="117"/>
      <c r="C47" s="88" t="s">
        <v>107</v>
      </c>
      <c r="D47" s="131" t="s">
        <v>119</v>
      </c>
      <c r="E47" s="131"/>
      <c r="F47" s="160">
        <v>45</v>
      </c>
      <c r="G47" s="161">
        <v>1</v>
      </c>
      <c r="H47" s="50"/>
    </row>
    <row r="48" spans="1:9" ht="12.15" customHeight="1">
      <c r="A48" s="112"/>
      <c r="B48" s="117"/>
      <c r="C48" s="88"/>
      <c r="D48" s="131" t="s">
        <v>120</v>
      </c>
      <c r="E48" s="131"/>
      <c r="F48" s="160">
        <v>46</v>
      </c>
      <c r="G48" s="94"/>
      <c r="H48" s="50"/>
    </row>
    <row r="49" spans="1:8" ht="12.15" customHeight="1">
      <c r="A49" s="112"/>
      <c r="B49" s="117"/>
      <c r="C49" s="131" t="s">
        <v>108</v>
      </c>
      <c r="D49" s="131"/>
      <c r="E49" s="131"/>
      <c r="F49" s="160">
        <v>47</v>
      </c>
      <c r="G49" s="94"/>
      <c r="H49" s="50"/>
    </row>
    <row r="50" spans="1:8" ht="12.15" customHeight="1">
      <c r="A50" s="112"/>
      <c r="B50" s="117"/>
      <c r="C50" s="131" t="s">
        <v>109</v>
      </c>
      <c r="D50" s="131"/>
      <c r="E50" s="131"/>
      <c r="F50" s="160">
        <v>48</v>
      </c>
      <c r="G50" s="94"/>
      <c r="H50" s="50"/>
    </row>
    <row r="51" spans="1:8" ht="12.15" customHeight="1">
      <c r="A51" s="112"/>
      <c r="B51" s="117" t="s">
        <v>84</v>
      </c>
      <c r="C51" s="131" t="s">
        <v>110</v>
      </c>
      <c r="D51" s="131"/>
      <c r="E51" s="131"/>
      <c r="F51" s="160">
        <v>49</v>
      </c>
      <c r="G51" s="94"/>
      <c r="H51" s="50"/>
    </row>
    <row r="52" spans="1:8" ht="12.15" customHeight="1">
      <c r="A52" s="112"/>
      <c r="B52" s="117"/>
      <c r="C52" s="131" t="s">
        <v>111</v>
      </c>
      <c r="D52" s="131"/>
      <c r="E52" s="131"/>
      <c r="F52" s="160">
        <v>50</v>
      </c>
      <c r="G52" s="94"/>
      <c r="H52" s="50"/>
    </row>
    <row r="53" spans="1:8" ht="12.15" customHeight="1">
      <c r="A53" s="112"/>
      <c r="B53" s="117"/>
      <c r="C53" s="131" t="s">
        <v>112</v>
      </c>
      <c r="D53" s="131"/>
      <c r="E53" s="131"/>
      <c r="F53" s="160">
        <v>51</v>
      </c>
      <c r="G53" s="94">
        <v>6</v>
      </c>
      <c r="H53" s="50"/>
    </row>
    <row r="54" spans="1:8" ht="12.15" customHeight="1">
      <c r="A54" s="112"/>
      <c r="B54" s="128" t="s">
        <v>85</v>
      </c>
      <c r="C54" s="128"/>
      <c r="D54" s="128"/>
      <c r="E54" s="128"/>
      <c r="F54" s="160">
        <v>52</v>
      </c>
      <c r="G54" s="94">
        <f>SUM(G55:G59)</f>
        <v>0</v>
      </c>
      <c r="H54" s="50"/>
    </row>
    <row r="55" spans="1:8" ht="12.15" customHeight="1">
      <c r="A55" s="112"/>
      <c r="B55" s="125" t="s">
        <v>86</v>
      </c>
      <c r="C55" s="133" t="s">
        <v>113</v>
      </c>
      <c r="D55" s="133"/>
      <c r="E55" s="133"/>
      <c r="F55" s="160">
        <v>53</v>
      </c>
      <c r="G55" s="94"/>
      <c r="H55" s="50"/>
    </row>
    <row r="56" spans="1:8" ht="12.15" customHeight="1">
      <c r="A56" s="112"/>
      <c r="B56" s="126"/>
      <c r="C56" s="133" t="s">
        <v>114</v>
      </c>
      <c r="D56" s="133"/>
      <c r="E56" s="133"/>
      <c r="F56" s="160">
        <v>54</v>
      </c>
      <c r="G56" s="94"/>
      <c r="H56" s="50"/>
    </row>
    <row r="57" spans="1:8" ht="12.15" customHeight="1">
      <c r="A57" s="112"/>
      <c r="B57" s="126"/>
      <c r="C57" s="133" t="s">
        <v>115</v>
      </c>
      <c r="D57" s="133"/>
      <c r="E57" s="133"/>
      <c r="F57" s="160">
        <v>55</v>
      </c>
      <c r="G57" s="94"/>
      <c r="H57" s="50"/>
    </row>
    <row r="58" spans="1:8" ht="12.15" customHeight="1">
      <c r="A58" s="112"/>
      <c r="B58" s="126"/>
      <c r="C58" s="133" t="s">
        <v>116</v>
      </c>
      <c r="D58" s="133"/>
      <c r="E58" s="133"/>
      <c r="F58" s="160">
        <v>56</v>
      </c>
      <c r="G58" s="94"/>
      <c r="H58" s="50"/>
    </row>
    <row r="59" spans="1:8" ht="12.15" customHeight="1">
      <c r="A59" s="113"/>
      <c r="B59" s="127"/>
      <c r="C59" s="140" t="s">
        <v>117</v>
      </c>
      <c r="D59" s="146"/>
      <c r="E59" s="157"/>
      <c r="F59" s="160">
        <v>57</v>
      </c>
      <c r="G59" s="94"/>
      <c r="H59" s="50"/>
    </row>
    <row r="60" spans="1:8">
      <c r="A60" s="91"/>
      <c r="B60" s="91"/>
      <c r="C60" s="91"/>
      <c r="D60" s="91"/>
      <c r="E60" s="91"/>
      <c r="F60" s="91"/>
      <c r="G60" s="91"/>
    </row>
    <row r="62" spans="1:8" ht="18.149999999999999" customHeight="1"/>
    <row r="63" spans="1:8" ht="18.149999999999999" customHeight="1"/>
    <row r="64" spans="1:8" ht="18.149999999999999" customHeight="1"/>
    <row r="65" ht="18.149999999999999" customHeight="1"/>
    <row r="66" ht="18.149999999999999" customHeight="1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3" orientation="portrait"/>
  <headerFooter alignWithMargins="0">
    <oddFooter>&amp;R3&amp;L21546C36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119"/>
  <sheetViews>
    <sheetView workbookViewId="0"/>
  </sheetViews>
  <sheetFormatPr defaultRowHeight="13.2"/>
  <cols>
    <col min="1" max="1" width="7.44140625" customWidth="1"/>
    <col min="3" max="3" width="10.44140625" customWidth="1"/>
    <col min="4" max="4" width="38.5546875" customWidth="1"/>
    <col min="5" max="5" width="10.109375" customWidth="1"/>
    <col min="6" max="6" width="10.6640625" customWidth="1"/>
    <col min="8" max="8" width="11.109375" customWidth="1"/>
    <col min="9" max="9" width="14.88671875" customWidth="1"/>
    <col min="10" max="255" width="9.109375" customWidth="1"/>
  </cols>
  <sheetData>
    <row r="1" spans="1:10" ht="15.6">
      <c r="A1" s="107" t="s">
        <v>125</v>
      </c>
      <c r="B1" s="107"/>
      <c r="C1" s="107"/>
      <c r="D1" s="107"/>
      <c r="E1" s="147"/>
      <c r="F1" s="147"/>
      <c r="G1" s="147"/>
      <c r="H1" s="147"/>
      <c r="I1" s="228"/>
    </row>
    <row r="2" spans="1:10" ht="18.899999999999999" customHeight="1">
      <c r="A2" s="163" t="s">
        <v>25</v>
      </c>
      <c r="B2" s="175"/>
      <c r="C2" s="175"/>
      <c r="D2" s="175"/>
      <c r="E2" s="175"/>
      <c r="F2" s="175"/>
      <c r="G2" s="214"/>
      <c r="H2" s="159" t="s">
        <v>123</v>
      </c>
      <c r="I2" s="159" t="s">
        <v>124</v>
      </c>
      <c r="J2" s="50"/>
    </row>
    <row r="3" spans="1:10">
      <c r="A3" s="92" t="s">
        <v>27</v>
      </c>
      <c r="B3" s="123" t="s">
        <v>142</v>
      </c>
      <c r="C3" s="138"/>
      <c r="D3" s="138"/>
      <c r="E3" s="138"/>
      <c r="F3" s="138"/>
      <c r="G3" s="155"/>
      <c r="H3" s="160">
        <v>1</v>
      </c>
      <c r="I3" s="94">
        <v>58</v>
      </c>
      <c r="J3" s="50"/>
    </row>
    <row r="4" spans="1:10" ht="14.4" customHeight="1">
      <c r="A4" s="92"/>
      <c r="B4" s="125" t="s">
        <v>143</v>
      </c>
      <c r="C4" s="189" t="s">
        <v>170</v>
      </c>
      <c r="D4" s="198"/>
      <c r="E4" s="198"/>
      <c r="F4" s="198"/>
      <c r="G4" s="215"/>
      <c r="H4" s="160">
        <v>2</v>
      </c>
      <c r="I4" s="94">
        <v>39</v>
      </c>
      <c r="J4" s="50"/>
    </row>
    <row r="5" spans="1:10" ht="14.4" customHeight="1">
      <c r="A5" s="92"/>
      <c r="B5" s="126"/>
      <c r="C5" s="190" t="s">
        <v>171</v>
      </c>
      <c r="D5" s="199"/>
      <c r="E5" s="199"/>
      <c r="F5" s="199"/>
      <c r="G5" s="216"/>
      <c r="H5" s="160">
        <v>3</v>
      </c>
      <c r="I5" s="94">
        <v>12</v>
      </c>
      <c r="J5" s="50"/>
    </row>
    <row r="6" spans="1:10" ht="14.4" customHeight="1">
      <c r="A6" s="92"/>
      <c r="B6" s="126"/>
      <c r="C6" s="189" t="s">
        <v>172</v>
      </c>
      <c r="D6" s="198"/>
      <c r="E6" s="198"/>
      <c r="F6" s="198"/>
      <c r="G6" s="215"/>
      <c r="H6" s="160">
        <v>4</v>
      </c>
      <c r="I6" s="94"/>
      <c r="J6" s="50"/>
    </row>
    <row r="7" spans="1:10" ht="14.4" customHeight="1">
      <c r="A7" s="92"/>
      <c r="B7" s="126"/>
      <c r="C7" s="189" t="s">
        <v>173</v>
      </c>
      <c r="D7" s="198"/>
      <c r="E7" s="198"/>
      <c r="F7" s="198"/>
      <c r="G7" s="215"/>
      <c r="H7" s="160">
        <v>5</v>
      </c>
      <c r="I7" s="94">
        <v>11</v>
      </c>
      <c r="J7" s="50"/>
    </row>
    <row r="8" spans="1:10" ht="14.4" customHeight="1">
      <c r="A8" s="92"/>
      <c r="B8" s="126"/>
      <c r="C8" s="189" t="s">
        <v>174</v>
      </c>
      <c r="D8" s="198"/>
      <c r="E8" s="198"/>
      <c r="F8" s="198"/>
      <c r="G8" s="215"/>
      <c r="H8" s="160">
        <v>6</v>
      </c>
      <c r="I8" s="94">
        <v>8</v>
      </c>
      <c r="J8" s="50"/>
    </row>
    <row r="9" spans="1:10" ht="14.4" customHeight="1">
      <c r="A9" s="92"/>
      <c r="B9" s="127"/>
      <c r="C9" s="189" t="s">
        <v>175</v>
      </c>
      <c r="D9" s="198"/>
      <c r="E9" s="198"/>
      <c r="F9" s="198"/>
      <c r="G9" s="215"/>
      <c r="H9" s="160">
        <v>7</v>
      </c>
      <c r="I9" s="94"/>
      <c r="J9" s="50"/>
    </row>
    <row r="10" spans="1:10">
      <c r="A10" s="92"/>
      <c r="B10" s="176" t="s">
        <v>144</v>
      </c>
      <c r="C10" s="191"/>
      <c r="D10" s="191"/>
      <c r="E10" s="191"/>
      <c r="F10" s="191"/>
      <c r="G10" s="217"/>
      <c r="H10" s="160">
        <v>8</v>
      </c>
      <c r="I10" s="94"/>
      <c r="J10" s="50"/>
    </row>
    <row r="11" spans="1:10">
      <c r="A11" s="92"/>
      <c r="B11" s="176" t="s">
        <v>145</v>
      </c>
      <c r="C11" s="191"/>
      <c r="D11" s="191"/>
      <c r="E11" s="191"/>
      <c r="F11" s="191"/>
      <c r="G11" s="217"/>
      <c r="H11" s="160">
        <v>9</v>
      </c>
      <c r="I11" s="94"/>
      <c r="J11" s="50"/>
    </row>
    <row r="12" spans="1:10">
      <c r="A12" s="92"/>
      <c r="B12" s="176" t="s">
        <v>146</v>
      </c>
      <c r="C12" s="191"/>
      <c r="D12" s="191"/>
      <c r="E12" s="191"/>
      <c r="F12" s="191"/>
      <c r="G12" s="217"/>
      <c r="H12" s="160">
        <v>10</v>
      </c>
      <c r="I12" s="94"/>
      <c r="J12" s="50"/>
    </row>
    <row r="13" spans="1:10">
      <c r="A13" s="92"/>
      <c r="B13" s="176" t="s">
        <v>147</v>
      </c>
      <c r="C13" s="191"/>
      <c r="D13" s="191"/>
      <c r="E13" s="191"/>
      <c r="F13" s="191"/>
      <c r="G13" s="217"/>
      <c r="H13" s="160">
        <v>11</v>
      </c>
      <c r="I13" s="94"/>
      <c r="J13" s="50"/>
    </row>
    <row r="14" spans="1:10">
      <c r="A14" s="92"/>
      <c r="B14" s="177" t="s">
        <v>148</v>
      </c>
      <c r="C14" s="192"/>
      <c r="D14" s="192"/>
      <c r="E14" s="192"/>
      <c r="F14" s="192"/>
      <c r="G14" s="218"/>
      <c r="H14" s="160">
        <v>12</v>
      </c>
      <c r="I14" s="94"/>
      <c r="J14" s="50"/>
    </row>
    <row r="15" spans="1:10">
      <c r="A15" s="92"/>
      <c r="B15" s="177" t="s">
        <v>149</v>
      </c>
      <c r="C15" s="192"/>
      <c r="D15" s="192"/>
      <c r="E15" s="192"/>
      <c r="F15" s="192"/>
      <c r="G15" s="218"/>
      <c r="H15" s="160">
        <v>13</v>
      </c>
      <c r="I15" s="94"/>
      <c r="J15" s="50"/>
    </row>
    <row r="16" spans="1:10">
      <c r="A16" s="92"/>
      <c r="B16" s="178" t="s">
        <v>150</v>
      </c>
      <c r="C16" s="193"/>
      <c r="D16" s="193"/>
      <c r="E16" s="193"/>
      <c r="F16" s="193"/>
      <c r="G16" s="219"/>
      <c r="H16" s="160">
        <v>14</v>
      </c>
      <c r="I16" s="94"/>
      <c r="J16" s="50"/>
    </row>
    <row r="17" spans="1:10">
      <c r="A17" s="92"/>
      <c r="B17" s="178" t="s">
        <v>151</v>
      </c>
      <c r="C17" s="193"/>
      <c r="D17" s="193"/>
      <c r="E17" s="193"/>
      <c r="F17" s="193"/>
      <c r="G17" s="219"/>
      <c r="H17" s="160">
        <v>15</v>
      </c>
      <c r="I17" s="94"/>
      <c r="J17" s="50"/>
    </row>
    <row r="18" spans="1:10">
      <c r="A18" s="92"/>
      <c r="B18" s="176" t="s">
        <v>152</v>
      </c>
      <c r="C18" s="191"/>
      <c r="D18" s="191"/>
      <c r="E18" s="191"/>
      <c r="F18" s="191"/>
      <c r="G18" s="217"/>
      <c r="H18" s="160">
        <v>16</v>
      </c>
      <c r="I18" s="94"/>
      <c r="J18" s="50"/>
    </row>
    <row r="19" spans="1:10">
      <c r="A19" s="92"/>
      <c r="B19" s="176" t="s">
        <v>153</v>
      </c>
      <c r="C19" s="191"/>
      <c r="D19" s="191"/>
      <c r="E19" s="191"/>
      <c r="F19" s="191"/>
      <c r="G19" s="217"/>
      <c r="H19" s="160">
        <v>17</v>
      </c>
      <c r="I19" s="94">
        <v>1</v>
      </c>
      <c r="J19" s="50"/>
    </row>
    <row r="20" spans="1:10">
      <c r="A20" s="92"/>
      <c r="B20" s="176" t="s">
        <v>154</v>
      </c>
      <c r="C20" s="191"/>
      <c r="D20" s="191"/>
      <c r="E20" s="191"/>
      <c r="F20" s="191"/>
      <c r="G20" s="217"/>
      <c r="H20" s="160">
        <v>18</v>
      </c>
      <c r="I20" s="94">
        <v>288</v>
      </c>
      <c r="J20" s="50"/>
    </row>
    <row r="21" spans="1:10">
      <c r="A21" s="92"/>
      <c r="B21" s="176" t="s">
        <v>155</v>
      </c>
      <c r="C21" s="191"/>
      <c r="D21" s="191"/>
      <c r="E21" s="191"/>
      <c r="F21" s="191"/>
      <c r="G21" s="217"/>
      <c r="H21" s="160">
        <v>19</v>
      </c>
      <c r="I21" s="94">
        <v>6</v>
      </c>
      <c r="J21" s="50"/>
    </row>
    <row r="22" spans="1:10">
      <c r="A22" s="92"/>
      <c r="B22" s="176" t="s">
        <v>156</v>
      </c>
      <c r="C22" s="191"/>
      <c r="D22" s="191"/>
      <c r="E22" s="191"/>
      <c r="F22" s="191"/>
      <c r="G22" s="217"/>
      <c r="H22" s="160">
        <v>20</v>
      </c>
      <c r="I22" s="94">
        <v>61</v>
      </c>
      <c r="J22" s="50"/>
    </row>
    <row r="23" spans="1:10">
      <c r="A23" s="92"/>
      <c r="B23" s="176" t="s">
        <v>157</v>
      </c>
      <c r="C23" s="191"/>
      <c r="D23" s="191"/>
      <c r="E23" s="191"/>
      <c r="F23" s="191"/>
      <c r="G23" s="217"/>
      <c r="H23" s="160">
        <v>21</v>
      </c>
      <c r="I23" s="94"/>
      <c r="J23" s="50"/>
    </row>
    <row r="24" spans="1:10" ht="26.4" customHeight="1">
      <c r="A24" s="92"/>
      <c r="B24" s="116" t="s">
        <v>158</v>
      </c>
      <c r="C24" s="130"/>
      <c r="D24" s="130"/>
      <c r="E24" s="130"/>
      <c r="F24" s="130"/>
      <c r="G24" s="149"/>
      <c r="H24" s="160">
        <v>22</v>
      </c>
      <c r="I24" s="94">
        <v>10</v>
      </c>
      <c r="J24" s="50"/>
    </row>
    <row r="25" spans="1:10" ht="16.649999999999999" customHeight="1">
      <c r="A25" s="92" t="s">
        <v>28</v>
      </c>
      <c r="B25" s="92" t="s">
        <v>159</v>
      </c>
      <c r="C25" s="92"/>
      <c r="D25" s="190" t="s">
        <v>176</v>
      </c>
      <c r="E25" s="199"/>
      <c r="F25" s="199"/>
      <c r="G25" s="216"/>
      <c r="H25" s="160">
        <v>23</v>
      </c>
      <c r="I25" s="94"/>
      <c r="J25" s="50"/>
    </row>
    <row r="26" spans="1:10" ht="16.649999999999999" customHeight="1">
      <c r="A26" s="92"/>
      <c r="B26" s="92"/>
      <c r="C26" s="92"/>
      <c r="D26" s="190" t="s">
        <v>177</v>
      </c>
      <c r="E26" s="199"/>
      <c r="F26" s="199"/>
      <c r="G26" s="216"/>
      <c r="H26" s="160">
        <v>24</v>
      </c>
      <c r="I26" s="94"/>
      <c r="J26" s="50"/>
    </row>
    <row r="27" spans="1:10" ht="16.649999999999999" customHeight="1">
      <c r="A27" s="92"/>
      <c r="B27" s="92"/>
      <c r="C27" s="92"/>
      <c r="D27" s="190" t="s">
        <v>178</v>
      </c>
      <c r="E27" s="199"/>
      <c r="F27" s="199"/>
      <c r="G27" s="216"/>
      <c r="H27" s="160">
        <v>25</v>
      </c>
      <c r="I27" s="94">
        <v>24</v>
      </c>
      <c r="J27" s="50"/>
    </row>
    <row r="28" spans="1:10" ht="14.4" customHeight="1">
      <c r="A28" s="92"/>
      <c r="B28" s="92" t="s">
        <v>160</v>
      </c>
      <c r="C28" s="92"/>
      <c r="D28" s="116" t="s">
        <v>179</v>
      </c>
      <c r="E28" s="130"/>
      <c r="F28" s="130"/>
      <c r="G28" s="149"/>
      <c r="H28" s="160">
        <v>26</v>
      </c>
      <c r="I28" s="94">
        <v>31</v>
      </c>
      <c r="J28" s="50"/>
    </row>
    <row r="29" spans="1:10" ht="14.4" customHeight="1">
      <c r="A29" s="92"/>
      <c r="B29" s="92"/>
      <c r="C29" s="92"/>
      <c r="D29" s="116" t="s">
        <v>180</v>
      </c>
      <c r="E29" s="130"/>
      <c r="F29" s="130"/>
      <c r="G29" s="149"/>
      <c r="H29" s="160">
        <v>27</v>
      </c>
      <c r="I29" s="94"/>
      <c r="J29" s="50"/>
    </row>
    <row r="30" spans="1:10" ht="14.4" customHeight="1">
      <c r="A30" s="92"/>
      <c r="B30" s="92"/>
      <c r="C30" s="92"/>
      <c r="D30" s="190" t="s">
        <v>181</v>
      </c>
      <c r="E30" s="199"/>
      <c r="F30" s="199"/>
      <c r="G30" s="216"/>
      <c r="H30" s="160">
        <v>28</v>
      </c>
      <c r="I30" s="94"/>
      <c r="J30" s="50"/>
    </row>
    <row r="31" spans="1:10" ht="16.649999999999999" customHeight="1">
      <c r="A31" s="92"/>
      <c r="B31" s="92" t="s">
        <v>161</v>
      </c>
      <c r="C31" s="92"/>
      <c r="D31" s="132" t="s">
        <v>182</v>
      </c>
      <c r="E31" s="141"/>
      <c r="F31" s="141"/>
      <c r="G31" s="151"/>
      <c r="H31" s="160">
        <v>29</v>
      </c>
      <c r="I31" s="94"/>
      <c r="J31" s="50"/>
    </row>
    <row r="32" spans="1:10" ht="16.649999999999999" customHeight="1">
      <c r="A32" s="92"/>
      <c r="B32" s="92"/>
      <c r="C32" s="92"/>
      <c r="D32" s="132" t="s">
        <v>183</v>
      </c>
      <c r="E32" s="141"/>
      <c r="F32" s="141"/>
      <c r="G32" s="151"/>
      <c r="H32" s="160">
        <v>30</v>
      </c>
      <c r="I32" s="94"/>
      <c r="J32" s="50"/>
    </row>
    <row r="33" spans="1:10">
      <c r="A33" s="92"/>
      <c r="B33" s="116" t="s">
        <v>162</v>
      </c>
      <c r="C33" s="130"/>
      <c r="D33" s="130"/>
      <c r="E33" s="130"/>
      <c r="F33" s="130"/>
      <c r="G33" s="149"/>
      <c r="H33" s="160">
        <v>31</v>
      </c>
      <c r="I33" s="94">
        <v>1</v>
      </c>
      <c r="J33" s="50"/>
    </row>
    <row r="34" spans="1:10">
      <c r="A34" s="92"/>
      <c r="B34" s="176" t="s">
        <v>153</v>
      </c>
      <c r="C34" s="191"/>
      <c r="D34" s="191"/>
      <c r="E34" s="191"/>
      <c r="F34" s="191"/>
      <c r="G34" s="217"/>
      <c r="H34" s="160">
        <v>32</v>
      </c>
      <c r="I34" s="94"/>
      <c r="J34" s="50"/>
    </row>
    <row r="35" spans="1:10">
      <c r="A35" s="92"/>
      <c r="B35" s="176" t="s">
        <v>154</v>
      </c>
      <c r="C35" s="191"/>
      <c r="D35" s="191"/>
      <c r="E35" s="191"/>
      <c r="F35" s="191"/>
      <c r="G35" s="217"/>
      <c r="H35" s="160">
        <v>33</v>
      </c>
      <c r="I35" s="94"/>
      <c r="J35" s="50"/>
    </row>
    <row r="36" spans="1:10" ht="27.15" customHeight="1">
      <c r="A36" s="92"/>
      <c r="B36" s="116" t="s">
        <v>163</v>
      </c>
      <c r="C36" s="130"/>
      <c r="D36" s="130"/>
      <c r="E36" s="130"/>
      <c r="F36" s="130"/>
      <c r="G36" s="149"/>
      <c r="H36" s="160">
        <v>34</v>
      </c>
      <c r="I36" s="94">
        <v>2</v>
      </c>
      <c r="J36" s="50"/>
    </row>
    <row r="37" spans="1:10" ht="12.9" customHeight="1">
      <c r="A37" s="108" t="s">
        <v>29</v>
      </c>
      <c r="B37" s="179" t="s">
        <v>164</v>
      </c>
      <c r="C37" s="194"/>
      <c r="D37" s="200" t="s">
        <v>184</v>
      </c>
      <c r="E37" s="200"/>
      <c r="F37" s="200"/>
      <c r="G37" s="200"/>
      <c r="H37" s="160">
        <v>35</v>
      </c>
      <c r="I37" s="94">
        <v>27</v>
      </c>
      <c r="J37" s="232"/>
    </row>
    <row r="38" spans="1:10" ht="12.9" customHeight="1">
      <c r="A38" s="109"/>
      <c r="B38" s="180"/>
      <c r="C38" s="195"/>
      <c r="D38" s="200" t="s">
        <v>185</v>
      </c>
      <c r="E38" s="200"/>
      <c r="F38" s="200"/>
      <c r="G38" s="200"/>
      <c r="H38" s="160">
        <v>36</v>
      </c>
      <c r="I38" s="94">
        <v>234</v>
      </c>
      <c r="J38" s="50"/>
    </row>
    <row r="39" spans="1:10">
      <c r="A39" s="109"/>
      <c r="B39" s="181"/>
      <c r="C39" s="196"/>
      <c r="D39" s="201" t="s">
        <v>186</v>
      </c>
      <c r="E39" s="201"/>
      <c r="F39" s="201"/>
      <c r="G39" s="201"/>
      <c r="H39" s="160">
        <v>37</v>
      </c>
      <c r="I39" s="94">
        <v>213</v>
      </c>
      <c r="J39" s="50"/>
    </row>
    <row r="40" spans="1:10">
      <c r="A40" s="109"/>
      <c r="B40" s="92" t="s">
        <v>160</v>
      </c>
      <c r="C40" s="92"/>
      <c r="D40" s="116" t="s">
        <v>179</v>
      </c>
      <c r="E40" s="130"/>
      <c r="F40" s="130"/>
      <c r="G40" s="149"/>
      <c r="H40" s="160">
        <v>38</v>
      </c>
      <c r="I40" s="94">
        <v>708</v>
      </c>
      <c r="J40" s="50"/>
    </row>
    <row r="41" spans="1:10">
      <c r="A41" s="109"/>
      <c r="B41" s="92"/>
      <c r="C41" s="92"/>
      <c r="D41" s="116" t="s">
        <v>180</v>
      </c>
      <c r="E41" s="130"/>
      <c r="F41" s="130"/>
      <c r="G41" s="149"/>
      <c r="H41" s="160">
        <v>39</v>
      </c>
      <c r="I41" s="94">
        <v>251</v>
      </c>
      <c r="J41" s="50"/>
    </row>
    <row r="42" spans="1:10">
      <c r="A42" s="109"/>
      <c r="B42" s="92"/>
      <c r="C42" s="92"/>
      <c r="D42" s="190" t="s">
        <v>187</v>
      </c>
      <c r="E42" s="199"/>
      <c r="F42" s="199"/>
      <c r="G42" s="216"/>
      <c r="H42" s="160">
        <v>40</v>
      </c>
      <c r="I42" s="94">
        <v>1</v>
      </c>
      <c r="J42" s="50"/>
    </row>
    <row r="43" spans="1:10">
      <c r="A43" s="109"/>
      <c r="B43" s="92" t="s">
        <v>161</v>
      </c>
      <c r="C43" s="92"/>
      <c r="D43" s="132" t="s">
        <v>182</v>
      </c>
      <c r="E43" s="141"/>
      <c r="F43" s="141"/>
      <c r="G43" s="151"/>
      <c r="H43" s="160">
        <v>41</v>
      </c>
      <c r="I43" s="94">
        <v>16144244</v>
      </c>
      <c r="J43" s="50"/>
    </row>
    <row r="44" spans="1:10">
      <c r="A44" s="109"/>
      <c r="B44" s="92"/>
      <c r="C44" s="92"/>
      <c r="D44" s="132" t="s">
        <v>183</v>
      </c>
      <c r="E44" s="141"/>
      <c r="F44" s="141"/>
      <c r="G44" s="151"/>
      <c r="H44" s="160">
        <v>42</v>
      </c>
      <c r="I44" s="94">
        <v>10158052</v>
      </c>
      <c r="J44" s="50"/>
    </row>
    <row r="45" spans="1:10">
      <c r="A45" s="109"/>
      <c r="B45" s="116" t="s">
        <v>162</v>
      </c>
      <c r="C45" s="130"/>
      <c r="D45" s="130"/>
      <c r="E45" s="130"/>
      <c r="F45" s="130"/>
      <c r="G45" s="149"/>
      <c r="H45" s="160">
        <v>43</v>
      </c>
      <c r="I45" s="94"/>
      <c r="J45" s="50"/>
    </row>
    <row r="46" spans="1:10">
      <c r="A46" s="109"/>
      <c r="B46" s="123" t="s">
        <v>165</v>
      </c>
      <c r="C46" s="138"/>
      <c r="D46" s="138"/>
      <c r="E46" s="138"/>
      <c r="F46" s="138"/>
      <c r="G46" s="155"/>
      <c r="H46" s="160">
        <v>44</v>
      </c>
      <c r="I46" s="94">
        <v>5</v>
      </c>
      <c r="J46" s="50"/>
    </row>
    <row r="47" spans="1:10">
      <c r="A47" s="109"/>
      <c r="B47" s="176" t="s">
        <v>153</v>
      </c>
      <c r="C47" s="191"/>
      <c r="D47" s="191"/>
      <c r="E47" s="191"/>
      <c r="F47" s="191"/>
      <c r="G47" s="217"/>
      <c r="H47" s="160">
        <v>45</v>
      </c>
      <c r="I47" s="94"/>
      <c r="J47" s="50"/>
    </row>
    <row r="48" spans="1:10">
      <c r="A48" s="109"/>
      <c r="B48" s="176" t="s">
        <v>154</v>
      </c>
      <c r="C48" s="191"/>
      <c r="D48" s="191"/>
      <c r="E48" s="191"/>
      <c r="F48" s="191"/>
      <c r="G48" s="217"/>
      <c r="H48" s="160">
        <v>46</v>
      </c>
      <c r="I48" s="94">
        <v>38</v>
      </c>
      <c r="J48" s="50"/>
    </row>
    <row r="49" spans="1:10" ht="24.9" customHeight="1">
      <c r="A49" s="110"/>
      <c r="B49" s="116" t="s">
        <v>163</v>
      </c>
      <c r="C49" s="130"/>
      <c r="D49" s="130"/>
      <c r="E49" s="130"/>
      <c r="F49" s="130"/>
      <c r="G49" s="149"/>
      <c r="H49" s="160">
        <v>47</v>
      </c>
      <c r="I49" s="94">
        <v>13</v>
      </c>
      <c r="J49" s="50"/>
    </row>
    <row r="50" spans="1:10" ht="13.65" customHeight="1">
      <c r="A50" s="114" t="s">
        <v>126</v>
      </c>
      <c r="B50" s="114"/>
      <c r="C50" s="114"/>
      <c r="D50" s="114"/>
      <c r="E50" s="114"/>
      <c r="F50" s="114"/>
      <c r="G50" s="114"/>
      <c r="H50" s="114"/>
      <c r="I50" s="114"/>
      <c r="J50" s="50"/>
    </row>
    <row r="51" spans="1:10" ht="14.4" customHeight="1">
      <c r="A51" s="164" t="s">
        <v>127</v>
      </c>
      <c r="B51" s="182"/>
      <c r="C51" s="182"/>
      <c r="D51" s="182"/>
      <c r="E51" s="182"/>
      <c r="F51" s="182"/>
      <c r="G51" s="220"/>
      <c r="H51" s="224">
        <v>48</v>
      </c>
      <c r="I51" s="94">
        <v>4</v>
      </c>
      <c r="J51" s="50"/>
    </row>
    <row r="52" spans="1:10" ht="14.4" customHeight="1">
      <c r="A52" s="165" t="s">
        <v>128</v>
      </c>
      <c r="B52" s="183"/>
      <c r="C52" s="183"/>
      <c r="D52" s="183"/>
      <c r="E52" s="183"/>
      <c r="F52" s="183"/>
      <c r="G52" s="208"/>
      <c r="H52" s="224">
        <v>49</v>
      </c>
      <c r="I52" s="94">
        <v>1</v>
      </c>
      <c r="J52" s="50"/>
    </row>
    <row r="53" spans="1:10" ht="8.25" customHeight="1">
      <c r="A53" s="13"/>
      <c r="B53" s="13"/>
      <c r="C53" s="13"/>
      <c r="D53" s="13"/>
      <c r="E53" s="13"/>
      <c r="F53" s="13"/>
      <c r="G53" s="13"/>
      <c r="H53" s="13"/>
      <c r="I53" s="13"/>
    </row>
    <row r="54" spans="1:10" ht="15.9" customHeight="1">
      <c r="A54" s="166" t="s">
        <v>129</v>
      </c>
      <c r="B54" s="5"/>
      <c r="C54" s="5"/>
      <c r="D54" s="5"/>
      <c r="E54" s="5"/>
      <c r="F54" s="5"/>
      <c r="G54" s="5"/>
      <c r="H54" s="5"/>
      <c r="I54" s="5"/>
    </row>
    <row r="55" spans="1:10" ht="16.649999999999999" customHeight="1">
      <c r="A55" s="167" t="s">
        <v>130</v>
      </c>
      <c r="B55" s="184"/>
      <c r="C55" s="184"/>
      <c r="D55" s="202"/>
      <c r="E55" s="205" t="s">
        <v>188</v>
      </c>
      <c r="F55" s="210"/>
      <c r="G55" s="210"/>
      <c r="H55" s="210"/>
      <c r="I55" s="229"/>
      <c r="J55" s="50"/>
    </row>
    <row r="56" spans="1:10" ht="45.3" customHeight="1">
      <c r="A56" s="168"/>
      <c r="B56" s="185"/>
      <c r="C56" s="185"/>
      <c r="D56" s="203"/>
      <c r="E56" s="206" t="s">
        <v>189</v>
      </c>
      <c r="F56" s="206" t="s">
        <v>190</v>
      </c>
      <c r="G56" s="206" t="s">
        <v>191</v>
      </c>
      <c r="H56" s="206" t="s">
        <v>193</v>
      </c>
      <c r="I56" s="97" t="s">
        <v>194</v>
      </c>
      <c r="J56" s="50"/>
    </row>
    <row r="57" spans="1:10" ht="13.65" customHeight="1">
      <c r="A57" s="169" t="s">
        <v>131</v>
      </c>
      <c r="B57" s="186"/>
      <c r="C57" s="186"/>
      <c r="D57" s="204"/>
      <c r="E57" s="233">
        <f>E58+E61+E62+E63</f>
        <v>1181</v>
      </c>
      <c r="F57" s="234">
        <f>F58+F61+F62+F63</f>
        <v>474</v>
      </c>
      <c r="G57" s="234">
        <f>G58+G61+G62+G63</f>
        <v>38</v>
      </c>
      <c r="H57" s="234">
        <f>H58+H61+H62+H63</f>
        <v>18</v>
      </c>
      <c r="I57" s="234">
        <f>I58+I61+I62+I63</f>
        <v>5</v>
      </c>
      <c r="J57" s="50"/>
    </row>
    <row r="58" spans="1:10" ht="13.65" customHeight="1">
      <c r="A58" s="131" t="s">
        <v>132</v>
      </c>
      <c r="B58" s="131"/>
      <c r="C58" s="131"/>
      <c r="D58" s="131"/>
      <c r="E58" s="94">
        <v>240</v>
      </c>
      <c r="F58" s="94">
        <v>42</v>
      </c>
      <c r="G58" s="94">
        <v>12</v>
      </c>
      <c r="H58" s="94">
        <v>8</v>
      </c>
      <c r="I58" s="94">
        <v>4</v>
      </c>
      <c r="J58" s="50"/>
    </row>
    <row r="59" spans="1:10" ht="13.65" customHeight="1">
      <c r="A59" s="170" t="s">
        <v>133</v>
      </c>
      <c r="B59" s="129"/>
      <c r="C59" s="129"/>
      <c r="D59" s="148"/>
      <c r="E59" s="94">
        <v>16</v>
      </c>
      <c r="F59" s="94">
        <v>20</v>
      </c>
      <c r="G59" s="94">
        <v>11</v>
      </c>
      <c r="H59" s="94">
        <v>7</v>
      </c>
      <c r="I59" s="94">
        <v>4</v>
      </c>
      <c r="J59" s="50"/>
    </row>
    <row r="60" spans="1:10" ht="13.65" customHeight="1">
      <c r="A60" s="170" t="s">
        <v>134</v>
      </c>
      <c r="B60" s="129"/>
      <c r="C60" s="129"/>
      <c r="D60" s="148"/>
      <c r="E60" s="94">
        <v>193</v>
      </c>
      <c r="F60" s="94">
        <v>1</v>
      </c>
      <c r="G60" s="94"/>
      <c r="H60" s="94">
        <v>1</v>
      </c>
      <c r="I60" s="94"/>
      <c r="J60" s="50"/>
    </row>
    <row r="61" spans="1:10" ht="13.65" customHeight="1">
      <c r="A61" s="131" t="s">
        <v>135</v>
      </c>
      <c r="B61" s="131"/>
      <c r="C61" s="131"/>
      <c r="D61" s="131"/>
      <c r="E61" s="94">
        <v>30</v>
      </c>
      <c r="F61" s="94"/>
      <c r="G61" s="94"/>
      <c r="H61" s="94"/>
      <c r="I61" s="94"/>
      <c r="J61" s="50"/>
    </row>
    <row r="62" spans="1:10" ht="13.65" customHeight="1">
      <c r="A62" s="131" t="s">
        <v>136</v>
      </c>
      <c r="B62" s="131"/>
      <c r="C62" s="131"/>
      <c r="D62" s="131"/>
      <c r="E62" s="94">
        <v>163</v>
      </c>
      <c r="F62" s="94">
        <v>431</v>
      </c>
      <c r="G62" s="94">
        <v>25</v>
      </c>
      <c r="H62" s="94">
        <v>10</v>
      </c>
      <c r="I62" s="94">
        <v>1</v>
      </c>
      <c r="J62" s="50"/>
    </row>
    <row r="63" spans="1:10" ht="13.65" customHeight="1">
      <c r="A63" s="131" t="s">
        <v>137</v>
      </c>
      <c r="B63" s="131"/>
      <c r="C63" s="131"/>
      <c r="D63" s="131"/>
      <c r="E63" s="94">
        <v>748</v>
      </c>
      <c r="F63" s="94">
        <v>1</v>
      </c>
      <c r="G63" s="94">
        <v>1</v>
      </c>
      <c r="H63" s="94"/>
      <c r="I63" s="94"/>
      <c r="J63" s="50"/>
    </row>
    <row r="64" spans="1:10" ht="12.9" customHeight="1">
      <c r="A64" s="13"/>
      <c r="B64" s="13"/>
      <c r="C64" s="13"/>
      <c r="D64" s="13"/>
      <c r="E64" s="13"/>
      <c r="F64" s="13"/>
      <c r="G64" s="13"/>
      <c r="H64" s="13"/>
      <c r="I64" s="13"/>
    </row>
    <row r="65" spans="1:9" ht="15.9" customHeight="1">
      <c r="A65" s="171" t="s">
        <v>138</v>
      </c>
      <c r="B65" s="171"/>
      <c r="C65" s="171"/>
      <c r="D65" s="171"/>
      <c r="E65" s="171"/>
      <c r="F65" s="171"/>
      <c r="G65" s="171"/>
      <c r="H65" s="225"/>
      <c r="I65" s="225"/>
    </row>
    <row r="66" spans="1:9" ht="24.15" customHeight="1">
      <c r="A66" s="172" t="s">
        <v>139</v>
      </c>
      <c r="B66" s="187"/>
      <c r="C66" s="187"/>
      <c r="D66" s="187"/>
      <c r="E66" s="207"/>
      <c r="F66" s="98" t="s">
        <v>124</v>
      </c>
      <c r="G66" s="221" t="s">
        <v>192</v>
      </c>
      <c r="H66" s="226"/>
      <c r="I66" s="230"/>
    </row>
    <row r="67" spans="1:9">
      <c r="A67" s="116" t="s">
        <v>131</v>
      </c>
      <c r="B67" s="130"/>
      <c r="C67" s="130"/>
      <c r="D67" s="130"/>
      <c r="E67" s="149"/>
      <c r="F67" s="211">
        <v>593</v>
      </c>
      <c r="G67" s="222">
        <v>1436164</v>
      </c>
      <c r="H67" s="226"/>
      <c r="I67" s="230"/>
    </row>
    <row r="68" spans="1:9" ht="12.9" customHeight="1">
      <c r="A68" s="173" t="s">
        <v>140</v>
      </c>
      <c r="B68" s="165" t="s">
        <v>166</v>
      </c>
      <c r="C68" s="183"/>
      <c r="D68" s="183"/>
      <c r="E68" s="208"/>
      <c r="F68" s="212">
        <v>180</v>
      </c>
      <c r="G68" s="223">
        <v>899609</v>
      </c>
      <c r="H68" s="227"/>
      <c r="I68" s="231"/>
    </row>
    <row r="69" spans="1:9" ht="12.9" customHeight="1">
      <c r="A69" s="173"/>
      <c r="B69" s="165" t="s">
        <v>167</v>
      </c>
      <c r="C69" s="183"/>
      <c r="D69" s="183"/>
      <c r="E69" s="208"/>
      <c r="F69" s="212">
        <v>413</v>
      </c>
      <c r="G69" s="223">
        <v>536555</v>
      </c>
      <c r="H69" s="227"/>
      <c r="I69" s="231"/>
    </row>
    <row r="70" spans="1:9" ht="15.9" customHeight="1">
      <c r="A70" s="174" t="s">
        <v>141</v>
      </c>
      <c r="B70" s="170" t="s">
        <v>168</v>
      </c>
      <c r="C70" s="129"/>
      <c r="D70" s="129"/>
      <c r="E70" s="148"/>
      <c r="F70" s="213">
        <v>287</v>
      </c>
      <c r="G70" s="222">
        <v>162958</v>
      </c>
      <c r="H70" s="227"/>
      <c r="I70" s="231"/>
    </row>
    <row r="71" spans="1:9" ht="12.9" customHeight="1">
      <c r="A71" s="174"/>
      <c r="B71" s="188" t="s">
        <v>169</v>
      </c>
      <c r="C71" s="197"/>
      <c r="D71" s="197"/>
      <c r="E71" s="209"/>
      <c r="F71" s="212">
        <v>5</v>
      </c>
      <c r="G71" s="223">
        <v>5359</v>
      </c>
      <c r="H71" s="16"/>
      <c r="I71" s="14"/>
    </row>
    <row r="72" spans="1:9" ht="12.9" customHeight="1">
      <c r="A72" s="13"/>
      <c r="B72" s="13"/>
      <c r="C72" s="13"/>
      <c r="D72" s="13"/>
      <c r="E72" s="13"/>
      <c r="F72" s="13"/>
      <c r="G72" s="13"/>
      <c r="H72" s="14"/>
      <c r="I72" s="14"/>
    </row>
    <row r="73" spans="1:9" ht="12.9" customHeight="1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" customHeight="1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" customHeight="1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" customHeight="1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" customHeight="1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" customHeight="1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" customHeight="1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" customHeight="1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" customHeight="1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" customHeight="1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" customHeight="1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" customHeight="1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" customHeight="1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" customHeight="1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" customHeight="1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" customHeight="1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" customHeight="1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" customHeight="1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" customHeight="1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" customHeight="1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" customHeight="1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" customHeight="1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" customHeight="1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" customHeight="1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" customHeight="1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" customHeight="1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" customHeight="1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" customHeight="1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" customHeight="1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" customHeight="1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" customHeight="1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" customHeight="1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" customHeight="1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" customHeight="1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" customHeight="1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" customHeight="1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" customHeight="1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" customHeight="1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" customHeight="1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" customHeight="1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" customHeight="1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" customHeight="1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" customHeight="1">
      <c r="A115" s="14"/>
      <c r="B115" s="14"/>
      <c r="C115" s="14"/>
      <c r="D115" s="14"/>
      <c r="E115" s="14"/>
      <c r="F115" s="14"/>
      <c r="G115" s="14"/>
      <c r="H115" s="14"/>
      <c r="I115" s="14"/>
    </row>
    <row r="116" spans="1:9" ht="12.9" customHeight="1">
      <c r="A116" s="14"/>
      <c r="B116" s="14"/>
      <c r="C116" s="14"/>
      <c r="D116" s="14"/>
      <c r="E116" s="14"/>
      <c r="F116" s="14"/>
      <c r="G116" s="14"/>
      <c r="H116" s="14"/>
      <c r="I116" s="14"/>
    </row>
    <row r="117" spans="1:9" ht="12.9" customHeight="1">
      <c r="A117" s="14"/>
    </row>
    <row r="118" spans="1:9" ht="12.9" customHeight="1">
      <c r="A118" s="14"/>
    </row>
    <row r="119" spans="1:9" ht="12.9" customHeight="1">
      <c r="A119" s="14"/>
    </row>
  </sheetData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ageMargins left="0.39370078740157483" right="0.19685039370078741" top="0.19685039370078741" bottom="0.78740157480314965" header="0.39370078740157483" footer="0.39370078740157483"/>
  <pageSetup paperSize="9" scale="80" firstPageNumber="11" orientation="portrait" useFirstPageNumber="1"/>
  <headerFooter alignWithMargins="0">
    <oddFooter>&amp;R4&amp;L21546C36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29"/>
  <sheetViews>
    <sheetView workbookViewId="0"/>
  </sheetViews>
  <sheetFormatPr defaultRowHeight="13.2"/>
  <cols>
    <col min="1" max="1" width="4.44140625" customWidth="1"/>
    <col min="2" max="2" width="60.21875" customWidth="1"/>
    <col min="3" max="3" width="11.109375" customWidth="1"/>
    <col min="4" max="4" width="15.33203125" customWidth="1"/>
  </cols>
  <sheetData>
    <row r="1" spans="1:5" ht="18.149999999999999" customHeight="1">
      <c r="A1" s="235" t="s">
        <v>195</v>
      </c>
      <c r="B1" s="247"/>
      <c r="C1" s="247"/>
      <c r="D1" s="247"/>
    </row>
    <row r="2" spans="1:5" ht="25.65" customHeight="1">
      <c r="A2" s="163" t="s">
        <v>25</v>
      </c>
      <c r="B2" s="214"/>
      <c r="C2" s="159" t="s">
        <v>123</v>
      </c>
      <c r="D2" s="159" t="s">
        <v>124</v>
      </c>
      <c r="E2" s="50"/>
    </row>
    <row r="3" spans="1:5" ht="27.9" customHeight="1">
      <c r="A3" s="114" t="s">
        <v>196</v>
      </c>
      <c r="B3" s="114"/>
      <c r="C3" s="160">
        <v>1</v>
      </c>
      <c r="D3" s="257">
        <f>IF('розділ 1 '!J46&lt;&gt;0,'розділ 1 '!K46*100/'розділ 1 '!J46,0)</f>
        <v>11.491935483870968</v>
      </c>
      <c r="E3" s="50"/>
    </row>
    <row r="4" spans="1:5" ht="18.149999999999999" customHeight="1">
      <c r="A4" s="236" t="s">
        <v>143</v>
      </c>
      <c r="B4" s="150" t="s">
        <v>206</v>
      </c>
      <c r="C4" s="160">
        <v>2</v>
      </c>
      <c r="D4" s="257">
        <f>IF('розділ 1 '!J16&lt;&gt;0,'розділ 1 '!K16*100/'розділ 1 '!J16,0)</f>
        <v>41.509433962264154</v>
      </c>
      <c r="E4" s="50"/>
    </row>
    <row r="5" spans="1:5" ht="18.149999999999999" customHeight="1">
      <c r="A5" s="237"/>
      <c r="B5" s="150" t="s">
        <v>207</v>
      </c>
      <c r="C5" s="160">
        <v>3</v>
      </c>
      <c r="D5" s="257">
        <f>IF('розділ 1 '!J25&lt;&gt;0,'розділ 1 '!K25*100/'розділ 1 '!J25,0)</f>
        <v>0</v>
      </c>
      <c r="E5" s="50"/>
    </row>
    <row r="6" spans="1:5" ht="18.149999999999999" customHeight="1">
      <c r="A6" s="237"/>
      <c r="B6" s="150" t="s">
        <v>208</v>
      </c>
      <c r="C6" s="160">
        <v>4</v>
      </c>
      <c r="D6" s="257">
        <f>IF('розділ 1 '!J40&lt;&gt;0,'розділ 1 '!K40*100/'розділ 1 '!J40,0)</f>
        <v>3.9513677811550152</v>
      </c>
      <c r="E6" s="50"/>
    </row>
    <row r="7" spans="1:5" ht="18.149999999999999" customHeight="1">
      <c r="A7" s="238"/>
      <c r="B7" s="150" t="s">
        <v>209</v>
      </c>
      <c r="C7" s="160">
        <v>5</v>
      </c>
      <c r="D7" s="257">
        <f>IF('розділ 1 '!J45&lt;&gt;0,'розділ 1 '!K45*100/'розділ 1 '!J45,0)</f>
        <v>0</v>
      </c>
      <c r="E7" s="50"/>
    </row>
    <row r="8" spans="1:5" ht="18.149999999999999" customHeight="1">
      <c r="A8" s="114" t="s">
        <v>197</v>
      </c>
      <c r="B8" s="114"/>
      <c r="C8" s="160">
        <v>6</v>
      </c>
      <c r="D8" s="257">
        <f>IF('розділ 1 '!F46&lt;&gt;0,'розділ 1 '!H46*100/'розділ 1 '!F46,0)</f>
        <v>96.676056338028175</v>
      </c>
      <c r="E8" s="50"/>
    </row>
    <row r="9" spans="1:5" ht="18.149999999999999" customHeight="1">
      <c r="A9" s="114" t="s">
        <v>198</v>
      </c>
      <c r="B9" s="114"/>
      <c r="C9" s="160">
        <v>7</v>
      </c>
      <c r="D9" s="223">
        <f>IF('розділ 3'!I52&lt;&gt;0,'розділ 1 '!H46/'розділ 3'!I52,0)</f>
        <v>1716</v>
      </c>
      <c r="E9" s="50"/>
    </row>
    <row r="10" spans="1:5" ht="25.65" customHeight="1">
      <c r="A10" s="114" t="s">
        <v>199</v>
      </c>
      <c r="B10" s="114"/>
      <c r="C10" s="160">
        <v>8</v>
      </c>
      <c r="D10" s="223">
        <f>IF('розділ 3'!I52&lt;&gt;0,'розділ 1 '!E46/'розділ 3'!I52,0)</f>
        <v>2212</v>
      </c>
      <c r="E10" s="50"/>
    </row>
    <row r="11" spans="1:5" ht="16.649999999999999" customHeight="1">
      <c r="A11" s="116" t="s">
        <v>200</v>
      </c>
      <c r="B11" s="149"/>
      <c r="C11" s="160">
        <v>9</v>
      </c>
      <c r="D11" s="94">
        <v>85</v>
      </c>
      <c r="E11" s="50"/>
    </row>
    <row r="12" spans="1:5" ht="16.649999999999999" customHeight="1">
      <c r="A12" s="131" t="s">
        <v>132</v>
      </c>
      <c r="B12" s="131"/>
      <c r="C12" s="160">
        <v>10</v>
      </c>
      <c r="D12" s="94">
        <v>90</v>
      </c>
      <c r="E12" s="50"/>
    </row>
    <row r="13" spans="1:5" ht="16.649999999999999" customHeight="1">
      <c r="A13" s="170" t="s">
        <v>133</v>
      </c>
      <c r="B13" s="148"/>
      <c r="C13" s="160">
        <v>11</v>
      </c>
      <c r="D13" s="94">
        <v>351</v>
      </c>
      <c r="E13" s="50"/>
    </row>
    <row r="14" spans="1:5" ht="16.649999999999999" customHeight="1">
      <c r="A14" s="170" t="s">
        <v>134</v>
      </c>
      <c r="B14" s="148"/>
      <c r="C14" s="160">
        <v>12</v>
      </c>
      <c r="D14" s="94">
        <v>13</v>
      </c>
      <c r="E14" s="50"/>
    </row>
    <row r="15" spans="1:5" ht="16.649999999999999" customHeight="1">
      <c r="A15" s="131" t="s">
        <v>135</v>
      </c>
      <c r="B15" s="131"/>
      <c r="C15" s="160">
        <v>13</v>
      </c>
      <c r="D15" s="94">
        <v>24</v>
      </c>
      <c r="E15" s="50"/>
    </row>
    <row r="16" spans="1:5" ht="16.649999999999999" customHeight="1">
      <c r="A16" s="131" t="s">
        <v>136</v>
      </c>
      <c r="B16" s="131"/>
      <c r="C16" s="160">
        <v>14</v>
      </c>
      <c r="D16" s="94">
        <v>161</v>
      </c>
      <c r="E16" s="50"/>
    </row>
    <row r="17" spans="1:7" ht="16.649999999999999" customHeight="1">
      <c r="A17" s="131" t="s">
        <v>137</v>
      </c>
      <c r="B17" s="131"/>
      <c r="C17" s="160">
        <v>15</v>
      </c>
      <c r="D17" s="94">
        <v>22</v>
      </c>
      <c r="E17" s="256"/>
    </row>
    <row r="18" spans="1:7">
      <c r="A18" s="239"/>
      <c r="B18" s="239"/>
      <c r="C18" s="250"/>
      <c r="D18" s="250"/>
    </row>
    <row r="19" spans="1:7">
      <c r="A19" s="240"/>
      <c r="B19" s="240"/>
      <c r="C19" s="251"/>
      <c r="D19" s="251"/>
    </row>
    <row r="20" spans="1:7">
      <c r="A20" s="241" t="s">
        <v>201</v>
      </c>
      <c r="B20" s="241"/>
      <c r="C20" s="252" t="s">
        <v>211</v>
      </c>
      <c r="D20" s="252"/>
    </row>
    <row r="21" spans="1:7" ht="15.9" customHeight="1">
      <c r="A21" s="242"/>
      <c r="B21" s="248" t="s">
        <v>210</v>
      </c>
      <c r="C21" s="253" t="s">
        <v>212</v>
      </c>
      <c r="D21" s="253"/>
    </row>
    <row r="22" spans="1:7" ht="12.9" customHeight="1">
      <c r="A22" s="242"/>
      <c r="B22" s="242"/>
      <c r="C22" s="230"/>
      <c r="D22" s="230"/>
    </row>
    <row r="23" spans="1:7" ht="12.9" customHeight="1">
      <c r="A23" s="243" t="s">
        <v>202</v>
      </c>
      <c r="B23" s="242"/>
      <c r="C23" s="252" t="s">
        <v>213</v>
      </c>
      <c r="D23" s="252"/>
      <c r="G23" s="162"/>
    </row>
    <row r="24" spans="1:7" ht="15.9" customHeight="1">
      <c r="A24" s="244"/>
      <c r="B24" s="248" t="s">
        <v>210</v>
      </c>
      <c r="C24" s="253" t="s">
        <v>212</v>
      </c>
      <c r="D24" s="253"/>
    </row>
    <row r="25" spans="1:7" ht="12.9" customHeight="1">
      <c r="A25" s="245" t="s">
        <v>203</v>
      </c>
      <c r="B25" s="249"/>
      <c r="C25" s="254" t="s">
        <v>214</v>
      </c>
      <c r="D25" s="254"/>
    </row>
    <row r="26" spans="1:7" ht="12.9" customHeight="1">
      <c r="A26" s="246" t="s">
        <v>204</v>
      </c>
      <c r="B26" s="249"/>
      <c r="C26" s="183" t="s">
        <v>214</v>
      </c>
      <c r="D26" s="183"/>
    </row>
    <row r="27" spans="1:7" ht="12.9" customHeight="1">
      <c r="A27" s="245" t="s">
        <v>205</v>
      </c>
      <c r="B27" s="249"/>
      <c r="C27" s="183" t="s">
        <v>215</v>
      </c>
      <c r="D27" s="183"/>
    </row>
    <row r="28" spans="1:7" ht="15.9" customHeight="1">
      <c r="C28" s="91"/>
      <c r="D28" s="91"/>
    </row>
    <row r="29" spans="1:7" ht="12.9" customHeight="1">
      <c r="C29" s="255" t="s">
        <v>216</v>
      </c>
      <c r="D29" s="255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&amp;R5&amp;L21546C36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Atlant</dc:creator>
  <cp:lastModifiedBy>Atlant</cp:lastModifiedBy>
  <dcterms:created xsi:type="dcterms:W3CDTF">2022-04-01T12:19:06Z</dcterms:created>
  <dcterms:modified xsi:type="dcterms:W3CDTF">2022-04-01T12:19:07Z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1-мзс_00136_4.2020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21546C36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