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twork\Zvitu\"/>
    </mc:Choice>
  </mc:AlternateContent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62913"/>
</workbook>
</file>

<file path=xl/calcChain.xml><?xml version="1.0" encoding="utf-8"?>
<calcChain xmlns="http://schemas.openxmlformats.org/spreadsheetml/2006/main">
  <c r="E15" i="2" l="1"/>
  <c r="E45" i="2"/>
  <c r="E46" i="2"/>
  <c r="F15" i="2"/>
  <c r="F45" i="2"/>
  <c r="F46" i="2"/>
  <c r="D8" i="5"/>
  <c r="G15" i="2"/>
  <c r="G45" i="2"/>
  <c r="G46" i="2"/>
  <c r="H15" i="2"/>
  <c r="H45" i="2"/>
  <c r="H46" i="2"/>
  <c r="I15" i="2"/>
  <c r="I45" i="2"/>
  <c r="I46" i="2"/>
  <c r="J15" i="2"/>
  <c r="D4" i="5"/>
  <c r="J45" i="2"/>
  <c r="J46" i="2"/>
  <c r="K15" i="2"/>
  <c r="K45" i="2"/>
  <c r="K46" i="2"/>
  <c r="D3" i="5"/>
  <c r="L6" i="2"/>
  <c r="L7" i="2"/>
  <c r="L8" i="2"/>
  <c r="L9" i="2"/>
  <c r="L10" i="2"/>
  <c r="L11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G37" i="3"/>
  <c r="G52" i="3"/>
  <c r="D5" i="5"/>
  <c r="D6" i="5"/>
  <c r="D7" i="5"/>
  <c r="D9" i="5"/>
  <c r="L46" i="2"/>
  <c r="D10" i="5"/>
</calcChain>
</file>

<file path=xl/sharedStrings.xml><?xml version="1.0" encoding="utf-8"?>
<sst xmlns="http://schemas.openxmlformats.org/spreadsheetml/2006/main" count="280" uniqueCount="211">
  <si>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</si>
  <si>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</si>
  <si>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</si>
  <si>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</si>
  <si>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</si>
  <si>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</si>
  <si>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</si>
  <si>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</si>
  <si>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</si>
  <si>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</si>
  <si>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</si>
  <si>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перше півріччя 2020 року</t>
  </si>
  <si>
    <t>Погребищенський районний суд Вінницької області</t>
  </si>
  <si>
    <t>22200,м. Погребище,вул. Б.Хмельницького 51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</si>
  <si>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</si>
  <si>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</si>
  <si>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</si>
  <si>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</si>
  <si>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</si>
  <si>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</si>
  <si>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</si>
  <si>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</si>
  <si>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</si>
  <si>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</si>
  <si>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</si>
  <si>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</si>
  <si>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</si>
  <si>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</si>
  <si>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</si>
  <si>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</si>
  <si>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</si>
  <si>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10, 19,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</si>
  <si>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</si>
  <si>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</si>
  <si>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</si>
  <si>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</si>
  <si>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</si>
  <si>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</si>
  <si>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</si>
  <si>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</si>
  <si>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Інші (не зазначені  в рядках 1-8)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</si>
  <si>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</si>
  <si>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</si>
  <si>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</si>
  <si>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</si>
  <si>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</si>
  <si>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</si>
  <si>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</si>
  <si>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</si>
  <si>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</si>
  <si>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</si>
  <si>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</si>
  <si>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</si>
  <si>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</si>
  <si>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</si>
  <si>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</si>
  <si>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</si>
  <si>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</si>
  <si>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</si>
  <si>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</si>
  <si>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</si>
  <si>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</si>
  <si>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</si>
  <si>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</si>
  <si>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</si>
  <si>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</si>
  <si>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</si>
  <si>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</si>
  <si>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</si>
  <si>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</si>
  <si>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</si>
  <si>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</si>
  <si>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</si>
  <si>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</si>
  <si>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</si>
  <si>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</si>
  <si>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</si>
  <si>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</si>
  <si>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</si>
  <si>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</si>
  <si>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</si>
  <si>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</si>
  <si>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</si>
  <si>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</si>
  <si>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</si>
  <si>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</si>
  <si>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</si>
  <si>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</si>
  <si>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</si>
  <si>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</si>
  <si>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</si>
  <si>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</si>
  <si>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</si>
  <si>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</si>
  <si>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</si>
  <si>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</si>
  <si>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</si>
  <si>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</si>
  <si>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</si>
  <si>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</si>
  <si>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</si>
  <si>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</si>
  <si>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</si>
  <si>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</si>
  <si>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</si>
  <si>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</si>
  <si>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</si>
  <si>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</si>
  <si>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</si>
  <si>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</si>
  <si>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</si>
  <si>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</si>
  <si>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</si>
  <si>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</si>
  <si>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</si>
  <si>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</si>
  <si>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</si>
  <si>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</si>
  <si>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</si>
  <si>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</si>
  <si>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</si>
  <si>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</si>
  <si>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</si>
  <si>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</si>
  <si>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</si>
  <si>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</si>
  <si>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</si>
  <si>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</si>
  <si>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</si>
  <si>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</si>
  <si>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</si>
  <si>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</si>
  <si>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</si>
  <si>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</si>
  <si>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</si>
  <si>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</si>
  <si>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Усього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</si>
  <si>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</si>
  <si>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</si>
  <si>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</si>
  <si>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</si>
  <si>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</si>
  <si>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</si>
  <si>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</si>
  <si>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</si>
  <si>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</si>
  <si>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</si>
  <si>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</si>
  <si>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</si>
  <si>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</si>
  <si>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</si>
  <si>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</si>
  <si>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</si>
  <si>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</si>
  <si>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</si>
  <si>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</si>
  <si>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</si>
  <si>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</si>
  <si>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</si>
  <si>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</si>
  <si>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</si>
  <si>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</si>
  <si>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</si>
  <si>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</si>
  <si>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</si>
  <si>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</si>
  <si>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</si>
  <si>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</si>
  <si>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</si>
  <si>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</si>
  <si>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</si>
  <si>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</si>
  <si>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</si>
  <si>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</si>
  <si>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</si>
  <si>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</si>
  <si>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</si>
  <si>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</si>
  <si>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</si>
  <si>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</si>
  <si>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</si>
  <si>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</si>
  <si>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</si>
  <si>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</si>
  <si>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</si>
  <si>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</si>
  <si>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</si>
  <si>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</si>
  <si>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</si>
  <si>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</si>
  <si>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</si>
  <si>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</si>
  <si>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</si>
  <si>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</si>
  <si>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</si>
  <si>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</si>
  <si>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</si>
  <si>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</si>
  <si>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</si>
  <si>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</si>
  <si>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</si>
  <si>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</si>
  <si>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</si>
  <si>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</si>
  <si>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</si>
  <si>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Л.І. Павлюк</t>
  </si>
  <si>
    <t>(П.І.Б.)</t>
  </si>
  <si>
    <t>Т.О. Янівець</t>
  </si>
  <si>
    <t>(04346)2-15-06</t>
  </si>
  <si>
    <t>inbox@pgb.vn.court.gov.ua</t>
  </si>
  <si>
    <t>7 липня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</si>
</sst>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0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7" fillId="0" borderId="4" xfId="0" applyNumberFormat="1" applyFont="1" applyFill="1" applyBorder="1" applyAlignment="1" applyProtection="1">
      <alignment horizontal="left" wrapText="1"/>
    </xf>
    <xf numFmtId="0" fontId="7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8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1" xfId="0" applyNumberFormat="1" applyFont="1" applyFill="1" applyBorder="1" applyAlignment="1" applyProtection="1">
      <alignment horizontal="center" wrapText="1"/>
    </xf>
    <xf numFmtId="0" fontId="7" fillId="0" borderId="11" xfId="0" applyNumberFormat="1" applyFont="1" applyFill="1" applyBorder="1" applyAlignment="1" applyProtection="1">
      <alignment horizontal="left" wrapText="1"/>
    </xf>
    <xf numFmtId="0" fontId="2" fillId="0" borderId="11" xfId="0" applyNumberFormat="1" applyFont="1" applyFill="1" applyBorder="1" applyAlignment="1" applyProtection="1"/>
    <xf numFmtId="0" fontId="7" fillId="0" borderId="12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vertical="center"/>
    </xf>
    <xf numFmtId="0" fontId="2" fillId="0" borderId="13" xfId="0" applyNumberFormat="1" applyFont="1" applyFill="1" applyBorder="1" applyAlignment="1" applyProtection="1">
      <alignment vertical="center" wrapText="1"/>
    </xf>
    <xf numFmtId="0" fontId="16" fillId="0" borderId="13" xfId="0" applyNumberFormat="1" applyFont="1" applyFill="1" applyBorder="1" applyAlignment="1" applyProtection="1">
      <alignment vertical="center" wrapText="1"/>
    </xf>
    <xf numFmtId="0" fontId="19" fillId="0" borderId="6" xfId="0" applyNumberFormat="1" applyFont="1" applyFill="1" applyBorder="1" applyAlignment="1" applyProtection="1">
      <alignment wrapText="1"/>
    </xf>
    <xf numFmtId="0" fontId="6" fillId="0" borderId="14" xfId="0" applyNumberFormat="1" applyFont="1" applyFill="1" applyBorder="1" applyAlignment="1" applyProtection="1">
      <alignment vertical="center" wrapText="1"/>
    </xf>
    <xf numFmtId="0" fontId="17" fillId="0" borderId="9" xfId="0" applyNumberFormat="1" applyFont="1" applyFill="1" applyBorder="1" applyAlignment="1" applyProtection="1">
      <alignment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 wrapText="1"/>
    </xf>
    <xf numFmtId="3" fontId="2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9" xfId="0" applyNumberFormat="1" applyFont="1" applyFill="1" applyBorder="1" applyAlignment="1" applyProtection="1">
      <alignment horizontal="right" vertical="center" wrapText="1"/>
    </xf>
    <xf numFmtId="0" fontId="20" fillId="0" borderId="9" xfId="0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9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4" xfId="0" applyNumberFormat="1" applyFont="1" applyFill="1" applyBorder="1" applyAlignment="1" applyProtection="1">
      <alignment horizontal="right" vertical="center"/>
    </xf>
    <xf numFmtId="0" fontId="23" fillId="0" borderId="4" xfId="0" applyNumberFormat="1" applyFont="1" applyFill="1" applyBorder="1" applyAlignment="1" applyProtection="1">
      <alignment horizontal="right" vertical="center"/>
    </xf>
    <xf numFmtId="0" fontId="25" fillId="0" borderId="4" xfId="0" applyNumberFormat="1" applyFont="1" applyFill="1" applyBorder="1" applyAlignment="1" applyProtection="1">
      <alignment horizontal="right" vertical="center"/>
    </xf>
    <xf numFmtId="3" fontId="24" fillId="0" borderId="4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5" fillId="0" borderId="13" xfId="0" applyNumberFormat="1" applyFont="1" applyFill="1" applyBorder="1" applyAlignment="1" applyProtection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0" fontId="2" fillId="0" borderId="13" xfId="0" applyNumberFormat="1" applyFont="1" applyFill="1" applyBorder="1" applyAlignment="1" applyProtection="1"/>
    <xf numFmtId="0" fontId="5" fillId="0" borderId="15" xfId="0" applyNumberFormat="1" applyFont="1" applyFill="1" applyBorder="1" applyAlignment="1" applyProtection="1">
      <alignment vertical="center"/>
    </xf>
    <xf numFmtId="0" fontId="2" fillId="0" borderId="15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15" xfId="0" applyNumberFormat="1" applyFont="1" applyFill="1" applyBorder="1" applyAlignment="1" applyProtection="1"/>
    <xf numFmtId="0" fontId="5" fillId="0" borderId="14" xfId="0" applyNumberFormat="1" applyFont="1" applyFill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2" fillId="0" borderId="14" xfId="0" applyNumberFormat="1" applyFont="1" applyFill="1" applyBorder="1" applyAlignment="1" applyProtection="1"/>
    <xf numFmtId="3" fontId="23" fillId="0" borderId="9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>
      <alignment horizontal="center"/>
    </xf>
    <xf numFmtId="49" fontId="21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right" vertical="center" wrapText="1"/>
    </xf>
    <xf numFmtId="0" fontId="29" fillId="0" borderId="9" xfId="0" applyNumberFormat="1" applyFont="1" applyFill="1" applyBorder="1" applyAlignment="1" applyProtection="1">
      <alignment horizontal="center" vertical="center" wrapText="1"/>
    </xf>
    <xf numFmtId="3" fontId="7" fillId="0" borderId="9" xfId="0" applyNumberFormat="1" applyFont="1" applyFill="1" applyBorder="1" applyAlignment="1" applyProtection="1">
      <alignment horizontal="right" vertical="center" wrapText="1"/>
    </xf>
    <xf numFmtId="3" fontId="2" fillId="0" borderId="9" xfId="0" applyNumberFormat="1" applyFont="1" applyFill="1" applyBorder="1" applyAlignment="1" applyProtection="1">
      <alignment horizontal="right" vertical="center"/>
    </xf>
    <xf numFmtId="0" fontId="30" fillId="0" borderId="4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2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3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2" fontId="2" fillId="0" borderId="9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3" xfId="0" applyNumberFormat="1" applyFont="1" applyFill="1" applyBorder="1" applyAlignment="1" applyProtection="1">
      <alignment horizontal="center"/>
    </xf>
    <xf numFmtId="0" fontId="5" fillId="0" borderId="15" xfId="0" applyNumberFormat="1" applyFont="1" applyFill="1" applyBorder="1" applyAlignment="1" applyProtection="1">
      <alignment horizontal="center"/>
    </xf>
    <xf numFmtId="0" fontId="5" fillId="0" borderId="14" xfId="0" applyNumberFormat="1" applyFont="1" applyFill="1" applyBorder="1" applyAlignment="1" applyProtection="1">
      <alignment horizontal="center"/>
    </xf>
    <xf numFmtId="0" fontId="7" fillId="0" borderId="4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center"/>
    </xf>
    <xf numFmtId="0" fontId="8" fillId="0" borderId="6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1" xfId="0" applyNumberFormat="1" applyFont="1" applyFill="1" applyBorder="1" applyAlignment="1" applyProtection="1">
      <alignment horizontal="center" wrapText="1"/>
    </xf>
    <xf numFmtId="0" fontId="16" fillId="0" borderId="13" xfId="0" applyNumberFormat="1" applyFont="1" applyFill="1" applyBorder="1" applyAlignment="1" applyProtection="1">
      <alignment horizontal="left" vertical="center" wrapText="1"/>
    </xf>
    <xf numFmtId="0" fontId="16" fillId="0" borderId="14" xfId="0" applyNumberFormat="1" applyFont="1" applyFill="1" applyBorder="1" applyAlignment="1" applyProtection="1">
      <alignment horizontal="left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17" fillId="0" borderId="13" xfId="0" applyNumberFormat="1" applyFont="1" applyFill="1" applyBorder="1" applyAlignment="1" applyProtection="1">
      <alignment horizontal="left" vertical="center" wrapText="1"/>
    </xf>
    <xf numFmtId="0" fontId="17" fillId="0" borderId="14" xfId="0" applyNumberFormat="1" applyFont="1" applyFill="1" applyBorder="1" applyAlignment="1" applyProtection="1">
      <alignment horizontal="left" vertical="center" wrapText="1"/>
    </xf>
    <xf numFmtId="0" fontId="18" fillId="0" borderId="13" xfId="0" applyNumberFormat="1" applyFont="1" applyFill="1" applyBorder="1" applyAlignment="1" applyProtection="1">
      <alignment horizontal="left" vertical="center" wrapText="1"/>
    </xf>
    <xf numFmtId="0" fontId="18" fillId="0" borderId="14" xfId="0" applyNumberFormat="1" applyFont="1" applyFill="1" applyBorder="1" applyAlignment="1" applyProtection="1">
      <alignment horizontal="left" vertical="center" wrapText="1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3" fillId="0" borderId="9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20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left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15" xfId="0" applyNumberFormat="1" applyFont="1" applyFill="1" applyBorder="1" applyAlignment="1" applyProtection="1">
      <alignment horizontal="left" vertical="center" wrapText="1"/>
    </xf>
    <xf numFmtId="16" fontId="5" fillId="0" borderId="13" xfId="0" applyNumberFormat="1" applyFont="1" applyFill="1" applyBorder="1" applyAlignment="1" applyProtection="1">
      <alignment horizontal="left" vertical="center" wrapText="1"/>
    </xf>
    <xf numFmtId="16" fontId="5" fillId="0" borderId="15" xfId="0" applyNumberFormat="1" applyFont="1" applyFill="1" applyBorder="1" applyAlignment="1" applyProtection="1">
      <alignment horizontal="left" vertical="center" wrapText="1"/>
    </xf>
    <xf numFmtId="16" fontId="5" fillId="0" borderId="14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wrapText="1"/>
    </xf>
    <xf numFmtId="0" fontId="5" fillId="0" borderId="1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left" vertical="center" wrapText="1"/>
    </xf>
    <xf numFmtId="0" fontId="5" fillId="0" borderId="14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left" vertical="center" wrapText="1"/>
    </xf>
    <xf numFmtId="0" fontId="6" fillId="0" borderId="14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 applyProtection="1">
      <alignment horizontal="left" vertical="center"/>
    </xf>
    <xf numFmtId="0" fontId="2" fillId="0" borderId="14" xfId="0" applyNumberFormat="1" applyFont="1" applyFill="1" applyBorder="1" applyAlignment="1" applyProtection="1">
      <alignment horizontal="left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/>
    </xf>
    <xf numFmtId="0" fontId="2" fillId="0" borderId="9" xfId="0" applyNumberFormat="1" applyFont="1" applyFill="1" applyBorder="1" applyAlignment="1" applyProtection="1">
      <alignment horizontal="center" wrapText="1"/>
    </xf>
    <xf numFmtId="0" fontId="6" fillId="0" borderId="13" xfId="0" applyNumberFormat="1" applyFont="1" applyFill="1" applyBorder="1" applyAlignment="1" applyProtection="1">
      <alignment horizontal="left"/>
    </xf>
    <xf numFmtId="0" fontId="6" fillId="0" borderId="15" xfId="0" applyNumberFormat="1" applyFont="1" applyFill="1" applyBorder="1" applyAlignment="1" applyProtection="1">
      <alignment horizontal="left"/>
    </xf>
    <xf numFmtId="0" fontId="6" fillId="0" borderId="14" xfId="0" applyNumberFormat="1" applyFont="1" applyFill="1" applyBorder="1" applyAlignment="1" applyProtection="1">
      <alignment horizontal="left"/>
    </xf>
    <xf numFmtId="0" fontId="2" fillId="0" borderId="13" xfId="0" applyNumberFormat="1" applyFont="1" applyFill="1" applyBorder="1" applyAlignment="1" applyProtection="1">
      <alignment horizontal="left" wrapText="1"/>
    </xf>
    <xf numFmtId="0" fontId="2" fillId="0" borderId="15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>
      <alignment horizontal="left" wrapText="1"/>
    </xf>
    <xf numFmtId="0" fontId="6" fillId="0" borderId="13" xfId="0" applyNumberFormat="1" applyFont="1" applyFill="1" applyBorder="1" applyAlignment="1" applyProtection="1">
      <alignment horizontal="left" vertical="center" wrapText="1"/>
    </xf>
    <xf numFmtId="0" fontId="21" fillId="0" borderId="13" xfId="0" applyNumberFormat="1" applyFont="1" applyFill="1" applyBorder="1" applyAlignment="1" applyProtection="1">
      <alignment horizontal="left" vertical="center" wrapText="1"/>
    </xf>
    <xf numFmtId="0" fontId="21" fillId="0" borderId="15" xfId="0" applyNumberFormat="1" applyFont="1" applyFill="1" applyBorder="1" applyAlignment="1" applyProtection="1">
      <alignment horizontal="left" vertical="center" wrapText="1"/>
    </xf>
    <xf numFmtId="0" fontId="21" fillId="0" borderId="14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horizontal="left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49" fontId="20" fillId="0" borderId="3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5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49" fontId="20" fillId="0" borderId="8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1" fillId="0" borderId="15" xfId="0" applyNumberFormat="1" applyFont="1" applyFill="1" applyBorder="1" applyAlignment="1" applyProtection="1">
      <alignment horizontal="left" vertical="center" wrapText="1"/>
    </xf>
    <xf numFmtId="0" fontId="11" fillId="0" borderId="14" xfId="0" applyNumberFormat="1" applyFont="1" applyFill="1" applyBorder="1" applyAlignment="1" applyProtection="1">
      <alignment horizontal="left" vertical="center" wrapText="1"/>
    </xf>
    <xf numFmtId="0" fontId="27" fillId="0" borderId="13" xfId="0" applyNumberFormat="1" applyFont="1" applyFill="1" applyBorder="1" applyAlignment="1" applyProtection="1">
      <alignment horizontal="left" vertical="center" wrapText="1"/>
    </xf>
    <xf numFmtId="0" fontId="27" fillId="0" borderId="15" xfId="0" applyNumberFormat="1" applyFont="1" applyFill="1" applyBorder="1" applyAlignment="1" applyProtection="1">
      <alignment horizontal="left" vertical="center" wrapText="1"/>
    </xf>
    <xf numFmtId="0" fontId="27" fillId="0" borderId="14" xfId="0" applyNumberFormat="1" applyFont="1" applyFill="1" applyBorder="1" applyAlignment="1" applyProtection="1">
      <alignment horizontal="left" vertical="center" wrapText="1"/>
    </xf>
    <xf numFmtId="0" fontId="29" fillId="0" borderId="13" xfId="0" applyNumberFormat="1" applyFont="1" applyFill="1" applyBorder="1" applyAlignment="1" applyProtection="1">
      <alignment horizontal="left" vertical="center" wrapText="1"/>
    </xf>
    <xf numFmtId="0" fontId="29" fillId="0" borderId="15" xfId="0" applyNumberFormat="1" applyFont="1" applyFill="1" applyBorder="1" applyAlignment="1" applyProtection="1">
      <alignment horizontal="left" vertical="center" wrapText="1"/>
    </xf>
    <xf numFmtId="0" fontId="29" fillId="0" borderId="14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/>
    </xf>
    <xf numFmtId="0" fontId="2" fillId="0" borderId="15" xfId="0" applyNumberFormat="1" applyFont="1" applyFill="1" applyBorder="1" applyAlignment="1" applyProtection="1">
      <alignment horizontal="left"/>
    </xf>
    <xf numFmtId="0" fontId="2" fillId="0" borderId="14" xfId="0" applyNumberFormat="1" applyFont="1" applyFill="1" applyBorder="1" applyAlignment="1" applyProtection="1">
      <alignment horizontal="left"/>
    </xf>
    <xf numFmtId="0" fontId="28" fillId="0" borderId="13" xfId="0" applyNumberFormat="1" applyFont="1" applyFill="1" applyBorder="1" applyAlignment="1" applyProtection="1">
      <alignment horizontal="left" vertical="center" wrapText="1"/>
    </xf>
    <xf numFmtId="0" fontId="28" fillId="0" borderId="15" xfId="0" applyNumberFormat="1" applyFont="1" applyFill="1" applyBorder="1" applyAlignment="1" applyProtection="1">
      <alignment horizontal="left" vertical="center" wrapText="1"/>
    </xf>
    <xf numFmtId="0" fontId="28" fillId="0" borderId="14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5" xfId="0" applyNumberFormat="1" applyFont="1" applyFill="1" applyBorder="1" applyAlignment="1" applyProtection="1">
      <alignment horizontal="left" vertical="center" wrapText="1"/>
    </xf>
    <xf numFmtId="0" fontId="7" fillId="0" borderId="14" xfId="0" applyNumberFormat="1" applyFont="1" applyFill="1" applyBorder="1" applyAlignment="1" applyProtection="1">
      <alignment horizontal="left" vertical="center" wrapText="1"/>
    </xf>
    <xf numFmtId="0" fontId="6" fillId="0" borderId="6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20" t="s">
        <v>14</v>
      </c>
    </row>
    <row r="3" spans="1:8" ht="15.95" customHeight="1" x14ac:dyDescent="0.3">
      <c r="B3" s="100" t="s">
        <v>0</v>
      </c>
      <c r="C3" s="100"/>
      <c r="D3" s="100"/>
      <c r="E3" s="100"/>
      <c r="F3" s="100"/>
      <c r="G3" s="100"/>
      <c r="H3" s="100"/>
    </row>
    <row r="4" spans="1:8" ht="14.45" customHeight="1" x14ac:dyDescent="0.25">
      <c r="B4" s="101"/>
      <c r="C4" s="101"/>
      <c r="D4" s="101"/>
      <c r="E4" s="101"/>
      <c r="F4" s="101"/>
      <c r="G4" s="101"/>
      <c r="H4" s="101"/>
    </row>
    <row r="5" spans="1:8" ht="18.95" customHeight="1" x14ac:dyDescent="0.3">
      <c r="B5" s="100"/>
      <c r="C5" s="100"/>
      <c r="D5" s="100"/>
      <c r="E5" s="100"/>
      <c r="F5" s="100"/>
      <c r="G5" s="100"/>
      <c r="H5" s="100"/>
    </row>
    <row r="6" spans="1:8" ht="18.95" customHeight="1" x14ac:dyDescent="0.3">
      <c r="B6" s="2"/>
      <c r="C6" s="100" t="s">
        <v>11</v>
      </c>
      <c r="D6" s="100"/>
      <c r="E6" s="100"/>
      <c r="F6" s="100"/>
      <c r="G6" s="100"/>
      <c r="H6" s="2"/>
    </row>
    <row r="7" spans="1:8" ht="12.95" customHeight="1" x14ac:dyDescent="0.2">
      <c r="E7" s="21" t="s">
        <v>15</v>
      </c>
    </row>
    <row r="8" spans="1:8" ht="18.95" customHeight="1" x14ac:dyDescent="0.3">
      <c r="D8" s="16"/>
      <c r="F8" s="2"/>
      <c r="G8" s="2"/>
      <c r="H8" s="2"/>
    </row>
    <row r="9" spans="1:8" ht="12.95" customHeight="1" x14ac:dyDescent="0.2">
      <c r="E9" s="21"/>
      <c r="F9" s="9"/>
      <c r="G9" s="9"/>
      <c r="H9" s="9"/>
    </row>
    <row r="10" spans="1:8" ht="12.95" customHeight="1" x14ac:dyDescent="0.2">
      <c r="E10" s="21"/>
      <c r="F10" s="9"/>
      <c r="G10" s="9"/>
      <c r="H10" s="9"/>
    </row>
    <row r="11" spans="1:8" ht="12.95" customHeight="1" x14ac:dyDescent="0.2">
      <c r="B11" s="3"/>
      <c r="C11" s="3"/>
      <c r="D11" s="3"/>
      <c r="E11" s="3"/>
    </row>
    <row r="12" spans="1:8" ht="12.95" customHeight="1" x14ac:dyDescent="0.2">
      <c r="A12" s="1"/>
      <c r="B12" s="102" t="s">
        <v>1</v>
      </c>
      <c r="C12" s="103"/>
      <c r="D12" s="104"/>
      <c r="E12" s="22" t="s">
        <v>16</v>
      </c>
      <c r="F12" s="11"/>
      <c r="G12" s="20" t="s">
        <v>21</v>
      </c>
    </row>
    <row r="13" spans="1:8" ht="12.95" customHeight="1" x14ac:dyDescent="0.2">
      <c r="A13" s="1"/>
      <c r="B13" s="4"/>
      <c r="C13" s="12"/>
      <c r="D13" s="17"/>
      <c r="E13" s="23"/>
      <c r="F13" s="11"/>
      <c r="G13" s="29" t="s">
        <v>22</v>
      </c>
    </row>
    <row r="14" spans="1:8" ht="37.700000000000003" customHeight="1" x14ac:dyDescent="0.2">
      <c r="A14" s="1"/>
      <c r="B14" s="105" t="s">
        <v>2</v>
      </c>
      <c r="C14" s="106"/>
      <c r="D14" s="107"/>
      <c r="E14" s="24" t="s">
        <v>17</v>
      </c>
      <c r="F14" s="11"/>
      <c r="G14" s="29"/>
    </row>
    <row r="15" spans="1:8" ht="12.95" customHeight="1" x14ac:dyDescent="0.2">
      <c r="A15" s="1"/>
      <c r="B15" s="5"/>
      <c r="C15" s="13"/>
      <c r="D15" s="18"/>
      <c r="E15" s="25"/>
      <c r="F15" s="28"/>
      <c r="G15" s="30" t="s">
        <v>23</v>
      </c>
    </row>
    <row r="16" spans="1:8" ht="12.95" customHeight="1" x14ac:dyDescent="0.2">
      <c r="A16" s="1"/>
      <c r="B16" s="5"/>
      <c r="C16" s="13"/>
      <c r="D16" s="18"/>
      <c r="E16" s="25"/>
      <c r="F16" s="108" t="s">
        <v>19</v>
      </c>
      <c r="G16" s="109"/>
      <c r="H16" s="109"/>
    </row>
    <row r="17" spans="1:9" ht="12.95" customHeight="1" x14ac:dyDescent="0.2">
      <c r="A17" s="1"/>
      <c r="B17" s="105" t="s">
        <v>3</v>
      </c>
      <c r="C17" s="106"/>
      <c r="D17" s="107"/>
      <c r="E17" s="130" t="s">
        <v>18</v>
      </c>
      <c r="F17" s="125" t="s">
        <v>20</v>
      </c>
      <c r="G17" s="126"/>
      <c r="H17" s="126"/>
    </row>
    <row r="18" spans="1:9" ht="12.95" customHeight="1" x14ac:dyDescent="0.2">
      <c r="A18" s="1"/>
      <c r="B18" s="105" t="s">
        <v>4</v>
      </c>
      <c r="C18" s="106"/>
      <c r="D18" s="107"/>
      <c r="E18" s="130"/>
      <c r="F18" s="28"/>
    </row>
    <row r="19" spans="1:9" ht="12.95" customHeight="1" x14ac:dyDescent="0.2">
      <c r="A19" s="1"/>
      <c r="B19" s="105" t="s">
        <v>5</v>
      </c>
      <c r="C19" s="106"/>
      <c r="D19" s="107"/>
      <c r="E19" s="130"/>
      <c r="F19" s="125"/>
      <c r="G19" s="126"/>
      <c r="H19" s="126"/>
    </row>
    <row r="20" spans="1:9" ht="12.95" customHeight="1" x14ac:dyDescent="0.2">
      <c r="A20" s="1"/>
      <c r="B20" s="127"/>
      <c r="C20" s="128"/>
      <c r="D20" s="129"/>
      <c r="E20" s="130"/>
      <c r="F20" s="108"/>
      <c r="G20" s="109"/>
      <c r="H20" s="109"/>
    </row>
    <row r="21" spans="1:9" ht="12.95" customHeight="1" x14ac:dyDescent="0.2">
      <c r="A21" s="1"/>
      <c r="B21" s="6"/>
      <c r="C21" s="14"/>
      <c r="D21" s="1"/>
      <c r="E21" s="26"/>
      <c r="F21" s="108"/>
      <c r="G21" s="109"/>
      <c r="H21" s="109"/>
    </row>
    <row r="22" spans="1:9" ht="12.95" customHeight="1" x14ac:dyDescent="0.2">
      <c r="A22" s="1"/>
      <c r="B22" s="7"/>
      <c r="C22" s="3"/>
      <c r="D22" s="19"/>
      <c r="E22" s="27"/>
      <c r="F22" s="28"/>
    </row>
    <row r="23" spans="1:9" ht="12.95" customHeight="1" x14ac:dyDescent="0.2">
      <c r="B23" s="8"/>
      <c r="C23" s="8"/>
      <c r="D23" s="8"/>
      <c r="E23" s="8"/>
    </row>
    <row r="24" spans="1:9" ht="12.95" customHeight="1" x14ac:dyDescent="0.2">
      <c r="B24" s="9"/>
      <c r="C24" s="9"/>
      <c r="D24" s="9"/>
      <c r="E24" s="9"/>
    </row>
    <row r="25" spans="1:9" ht="12.95" customHeight="1" x14ac:dyDescent="0.2">
      <c r="B25" s="9"/>
      <c r="C25" s="9"/>
      <c r="D25" s="9"/>
      <c r="E25" s="9"/>
    </row>
    <row r="26" spans="1:9" ht="12.95" customHeight="1" x14ac:dyDescent="0.2">
      <c r="B26" s="9"/>
      <c r="C26" s="9"/>
      <c r="D26" s="9"/>
      <c r="E26" s="9"/>
    </row>
    <row r="27" spans="1:9" ht="12.95" customHeight="1" x14ac:dyDescent="0.2">
      <c r="B27" s="9"/>
      <c r="C27" s="9"/>
      <c r="D27" s="9"/>
      <c r="E27" s="9"/>
    </row>
    <row r="28" spans="1:9" ht="12.95" customHeight="1" x14ac:dyDescent="0.2">
      <c r="B28" s="9"/>
      <c r="C28" s="9"/>
      <c r="D28" s="9"/>
      <c r="E28" s="9"/>
    </row>
    <row r="30" spans="1:9" ht="12.95" customHeight="1" x14ac:dyDescent="0.2">
      <c r="B30" s="3"/>
      <c r="C30" s="3"/>
      <c r="D30" s="3"/>
      <c r="E30" s="3"/>
      <c r="F30" s="3"/>
      <c r="G30" s="3"/>
      <c r="H30" s="3"/>
    </row>
    <row r="31" spans="1:9" ht="12.95" customHeight="1" x14ac:dyDescent="0.2">
      <c r="A31" s="1"/>
      <c r="B31" s="10" t="s">
        <v>6</v>
      </c>
      <c r="C31" s="15"/>
      <c r="D31" s="8"/>
      <c r="E31" s="8"/>
      <c r="F31" s="8"/>
      <c r="G31" s="8"/>
      <c r="H31" s="17"/>
      <c r="I31" s="11"/>
    </row>
    <row r="32" spans="1:9" ht="12.95" customHeight="1" x14ac:dyDescent="0.2">
      <c r="A32" s="1"/>
      <c r="B32" s="11"/>
      <c r="C32" s="9"/>
      <c r="D32" s="9"/>
      <c r="E32" s="9"/>
      <c r="F32" s="9"/>
      <c r="G32" s="9"/>
      <c r="H32" s="1"/>
      <c r="I32" s="11"/>
    </row>
    <row r="33" spans="1:9" ht="12.95" customHeight="1" x14ac:dyDescent="0.2">
      <c r="A33" s="1"/>
      <c r="B33" s="113" t="s">
        <v>7</v>
      </c>
      <c r="C33" s="114"/>
      <c r="D33" s="121" t="s">
        <v>12</v>
      </c>
      <c r="E33" s="121"/>
      <c r="F33" s="121"/>
      <c r="G33" s="121"/>
      <c r="H33" s="122"/>
      <c r="I33" s="11"/>
    </row>
    <row r="34" spans="1:9" ht="12.95" customHeight="1" x14ac:dyDescent="0.2">
      <c r="A34" s="1"/>
      <c r="B34" s="11"/>
      <c r="C34" s="9"/>
      <c r="D34" s="8"/>
      <c r="E34" s="8"/>
      <c r="F34" s="8"/>
      <c r="G34" s="8"/>
      <c r="H34" s="17"/>
      <c r="I34" s="11"/>
    </row>
    <row r="35" spans="1:9" ht="12.95" customHeight="1" x14ac:dyDescent="0.2">
      <c r="A35" s="1"/>
      <c r="B35" s="11" t="s">
        <v>8</v>
      </c>
      <c r="C35" s="9"/>
      <c r="D35" s="123" t="s">
        <v>13</v>
      </c>
      <c r="E35" s="123"/>
      <c r="F35" s="123"/>
      <c r="G35" s="123"/>
      <c r="H35" s="124"/>
      <c r="I35" s="11"/>
    </row>
    <row r="36" spans="1:9" ht="12.95" customHeight="1" x14ac:dyDescent="0.2">
      <c r="A36" s="1"/>
      <c r="B36" s="11"/>
      <c r="C36" s="9"/>
      <c r="D36" s="123"/>
      <c r="E36" s="123"/>
      <c r="F36" s="123"/>
      <c r="G36" s="123"/>
      <c r="H36" s="124"/>
      <c r="I36" s="11"/>
    </row>
    <row r="37" spans="1:9" ht="12.95" customHeight="1" x14ac:dyDescent="0.2">
      <c r="A37" s="1"/>
      <c r="B37" s="115"/>
      <c r="C37" s="116"/>
      <c r="D37" s="116"/>
      <c r="E37" s="116"/>
      <c r="F37" s="116"/>
      <c r="G37" s="116"/>
      <c r="H37" s="117"/>
      <c r="I37" s="28"/>
    </row>
    <row r="38" spans="1:9" ht="12.95" customHeight="1" x14ac:dyDescent="0.2">
      <c r="A38" s="1"/>
      <c r="B38" s="110" t="s">
        <v>9</v>
      </c>
      <c r="C38" s="111"/>
      <c r="D38" s="111"/>
      <c r="E38" s="111"/>
      <c r="F38" s="111"/>
      <c r="G38" s="111"/>
      <c r="H38" s="112"/>
      <c r="I38" s="28"/>
    </row>
    <row r="39" spans="1:9" ht="12.95" customHeight="1" x14ac:dyDescent="0.2">
      <c r="A39" s="1"/>
      <c r="B39" s="11"/>
      <c r="C39" s="9"/>
      <c r="D39" s="9"/>
      <c r="E39" s="9"/>
      <c r="F39" s="9"/>
      <c r="G39" s="9"/>
      <c r="H39" s="1"/>
      <c r="I39" s="11"/>
    </row>
    <row r="40" spans="1:9" ht="12.95" customHeight="1" x14ac:dyDescent="0.2">
      <c r="A40" s="1"/>
      <c r="B40" s="118"/>
      <c r="C40" s="119"/>
      <c r="D40" s="119"/>
      <c r="E40" s="119"/>
      <c r="F40" s="119"/>
      <c r="G40" s="119"/>
      <c r="H40" s="120"/>
      <c r="I40" s="11"/>
    </row>
    <row r="41" spans="1:9" ht="12.95" customHeight="1" x14ac:dyDescent="0.2">
      <c r="A41" s="1"/>
      <c r="B41" s="110" t="s">
        <v>10</v>
      </c>
      <c r="C41" s="111"/>
      <c r="D41" s="111"/>
      <c r="E41" s="111"/>
      <c r="F41" s="111"/>
      <c r="G41" s="111"/>
      <c r="H41" s="112"/>
      <c r="I41" s="11"/>
    </row>
    <row r="42" spans="1:9" ht="12.95" customHeight="1" x14ac:dyDescent="0.2">
      <c r="A42" s="1"/>
      <c r="B42" s="7"/>
      <c r="C42" s="3"/>
      <c r="D42" s="3"/>
      <c r="E42" s="3"/>
      <c r="F42" s="3"/>
      <c r="G42" s="3"/>
      <c r="H42" s="19"/>
      <c r="I42" s="11"/>
    </row>
    <row r="43" spans="1:9" ht="12.95" customHeight="1" x14ac:dyDescent="0.2">
      <c r="B43" s="8"/>
      <c r="C43" s="8"/>
      <c r="D43" s="8"/>
      <c r="E43" s="8"/>
      <c r="F43" s="8"/>
      <c r="G43" s="8"/>
      <c r="H43" s="8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&amp;L624C242A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 x14ac:dyDescent="0.2">
      <c r="A1" s="146" t="s">
        <v>24</v>
      </c>
      <c r="B1" s="146"/>
      <c r="C1" s="146"/>
      <c r="D1" s="146"/>
      <c r="E1" s="146"/>
      <c r="F1" s="146"/>
      <c r="G1" s="146"/>
      <c r="H1" s="146"/>
      <c r="I1" s="146"/>
      <c r="J1" s="146"/>
      <c r="K1" s="49"/>
      <c r="L1" s="51"/>
    </row>
    <row r="2" spans="1:12" x14ac:dyDescent="0.2">
      <c r="A2" s="148" t="s">
        <v>25</v>
      </c>
      <c r="B2" s="148"/>
      <c r="C2" s="148"/>
      <c r="D2" s="147" t="s">
        <v>61</v>
      </c>
      <c r="E2" s="148" t="s">
        <v>63</v>
      </c>
      <c r="F2" s="148"/>
      <c r="G2" s="148"/>
      <c r="H2" s="148" t="s">
        <v>68</v>
      </c>
      <c r="I2" s="148"/>
      <c r="J2" s="150" t="s">
        <v>71</v>
      </c>
      <c r="K2" s="150"/>
      <c r="L2" s="52"/>
    </row>
    <row r="3" spans="1:12" ht="13.5" x14ac:dyDescent="0.2">
      <c r="A3" s="148"/>
      <c r="B3" s="148"/>
      <c r="C3" s="148"/>
      <c r="D3" s="147"/>
      <c r="E3" s="150" t="s">
        <v>64</v>
      </c>
      <c r="F3" s="149" t="s">
        <v>65</v>
      </c>
      <c r="G3" s="149"/>
      <c r="H3" s="148"/>
      <c r="I3" s="148"/>
      <c r="J3" s="150"/>
      <c r="K3" s="150"/>
      <c r="L3" s="52"/>
    </row>
    <row r="4" spans="1:12" ht="120" x14ac:dyDescent="0.2">
      <c r="A4" s="148"/>
      <c r="B4" s="148"/>
      <c r="C4" s="148"/>
      <c r="D4" s="147"/>
      <c r="E4" s="150"/>
      <c r="F4" s="46" t="s">
        <v>66</v>
      </c>
      <c r="G4" s="47" t="s">
        <v>67</v>
      </c>
      <c r="H4" s="43" t="s">
        <v>64</v>
      </c>
      <c r="I4" s="48" t="s">
        <v>69</v>
      </c>
      <c r="J4" s="43" t="s">
        <v>64</v>
      </c>
      <c r="K4" s="50" t="s">
        <v>72</v>
      </c>
      <c r="L4" s="53"/>
    </row>
    <row r="5" spans="1:12" x14ac:dyDescent="0.2">
      <c r="A5" s="133" t="s">
        <v>26</v>
      </c>
      <c r="B5" s="134"/>
      <c r="C5" s="135"/>
      <c r="D5" s="40" t="s">
        <v>62</v>
      </c>
      <c r="E5" s="40">
        <v>1</v>
      </c>
      <c r="F5" s="40">
        <v>2</v>
      </c>
      <c r="G5" s="40">
        <v>3</v>
      </c>
      <c r="H5" s="40">
        <v>4</v>
      </c>
      <c r="I5" s="40">
        <v>5</v>
      </c>
      <c r="J5" s="40">
        <v>6</v>
      </c>
      <c r="K5" s="40">
        <v>7</v>
      </c>
      <c r="L5" s="54"/>
    </row>
    <row r="6" spans="1:12" x14ac:dyDescent="0.2">
      <c r="A6" s="136" t="s">
        <v>27</v>
      </c>
      <c r="B6" s="131" t="s">
        <v>32</v>
      </c>
      <c r="C6" s="132"/>
      <c r="D6" s="41">
        <v>1</v>
      </c>
      <c r="E6" s="44">
        <v>128</v>
      </c>
      <c r="F6" s="44">
        <v>111</v>
      </c>
      <c r="G6" s="44"/>
      <c r="H6" s="44">
        <v>35</v>
      </c>
      <c r="I6" s="44" t="s">
        <v>70</v>
      </c>
      <c r="J6" s="44">
        <v>93</v>
      </c>
      <c r="K6" s="45">
        <v>6</v>
      </c>
      <c r="L6" s="55">
        <f t="shared" ref="L6:L11" si="0">E6-F6</f>
        <v>17</v>
      </c>
    </row>
    <row r="7" spans="1:12" x14ac:dyDescent="0.2">
      <c r="A7" s="137"/>
      <c r="B7" s="131" t="s">
        <v>33</v>
      </c>
      <c r="C7" s="132"/>
      <c r="D7" s="41">
        <v>2</v>
      </c>
      <c r="E7" s="44">
        <v>280</v>
      </c>
      <c r="F7" s="44">
        <v>278</v>
      </c>
      <c r="G7" s="44">
        <v>2</v>
      </c>
      <c r="H7" s="44">
        <v>277</v>
      </c>
      <c r="I7" s="44">
        <v>262</v>
      </c>
      <c r="J7" s="44">
        <v>3</v>
      </c>
      <c r="K7" s="45"/>
      <c r="L7" s="55">
        <f t="shared" si="0"/>
        <v>2</v>
      </c>
    </row>
    <row r="8" spans="1:12" x14ac:dyDescent="0.2">
      <c r="A8" s="137"/>
      <c r="B8" s="131" t="s">
        <v>34</v>
      </c>
      <c r="C8" s="132"/>
      <c r="D8" s="41">
        <v>3</v>
      </c>
      <c r="E8" s="44"/>
      <c r="F8" s="44"/>
      <c r="G8" s="44"/>
      <c r="H8" s="44"/>
      <c r="I8" s="44"/>
      <c r="J8" s="44"/>
      <c r="K8" s="45"/>
      <c r="L8" s="55">
        <f t="shared" si="0"/>
        <v>0</v>
      </c>
    </row>
    <row r="9" spans="1:12" x14ac:dyDescent="0.2">
      <c r="A9" s="137"/>
      <c r="B9" s="131" t="s">
        <v>35</v>
      </c>
      <c r="C9" s="132"/>
      <c r="D9" s="41">
        <v>4</v>
      </c>
      <c r="E9" s="44">
        <v>25</v>
      </c>
      <c r="F9" s="44">
        <v>25</v>
      </c>
      <c r="G9" s="44"/>
      <c r="H9" s="45">
        <v>21</v>
      </c>
      <c r="I9" s="44">
        <v>20</v>
      </c>
      <c r="J9" s="44">
        <v>4</v>
      </c>
      <c r="K9" s="45"/>
      <c r="L9" s="55">
        <f t="shared" si="0"/>
        <v>0</v>
      </c>
    </row>
    <row r="10" spans="1:12" x14ac:dyDescent="0.2">
      <c r="A10" s="137"/>
      <c r="B10" s="131" t="s">
        <v>36</v>
      </c>
      <c r="C10" s="132"/>
      <c r="D10" s="41">
        <v>5</v>
      </c>
      <c r="E10" s="44"/>
      <c r="F10" s="44"/>
      <c r="G10" s="44"/>
      <c r="H10" s="44"/>
      <c r="I10" s="44"/>
      <c r="J10" s="44"/>
      <c r="K10" s="45"/>
      <c r="L10" s="55">
        <f t="shared" si="0"/>
        <v>0</v>
      </c>
    </row>
    <row r="11" spans="1:12" x14ac:dyDescent="0.2">
      <c r="A11" s="137"/>
      <c r="B11" s="131" t="s">
        <v>37</v>
      </c>
      <c r="C11" s="132"/>
      <c r="D11" s="41">
        <v>6</v>
      </c>
      <c r="E11" s="44"/>
      <c r="F11" s="44"/>
      <c r="G11" s="44"/>
      <c r="H11" s="44"/>
      <c r="I11" s="44"/>
      <c r="J11" s="44"/>
      <c r="K11" s="45"/>
      <c r="L11" s="55">
        <f t="shared" si="0"/>
        <v>0</v>
      </c>
    </row>
    <row r="12" spans="1:12" x14ac:dyDescent="0.2">
      <c r="A12" s="137"/>
      <c r="B12" s="131" t="s">
        <v>38</v>
      </c>
      <c r="C12" s="132"/>
      <c r="D12" s="41">
        <v>7</v>
      </c>
      <c r="E12" s="44">
        <v>1</v>
      </c>
      <c r="F12" s="44">
        <v>1</v>
      </c>
      <c r="G12" s="44"/>
      <c r="H12" s="44">
        <v>1</v>
      </c>
      <c r="I12" s="44">
        <v>1</v>
      </c>
      <c r="J12" s="44"/>
      <c r="K12" s="45"/>
      <c r="L12" s="55"/>
    </row>
    <row r="13" spans="1:12" x14ac:dyDescent="0.2">
      <c r="A13" s="137"/>
      <c r="B13" s="131" t="s">
        <v>39</v>
      </c>
      <c r="C13" s="132"/>
      <c r="D13" s="41">
        <v>8</v>
      </c>
      <c r="E13" s="44">
        <v>1</v>
      </c>
      <c r="F13" s="44">
        <v>1</v>
      </c>
      <c r="G13" s="44">
        <v>1</v>
      </c>
      <c r="H13" s="44"/>
      <c r="I13" s="44"/>
      <c r="J13" s="44">
        <v>1</v>
      </c>
      <c r="K13" s="45"/>
      <c r="L13" s="55">
        <f t="shared" ref="L13:L46" si="1">E13-F13</f>
        <v>0</v>
      </c>
    </row>
    <row r="14" spans="1:12" x14ac:dyDescent="0.2">
      <c r="A14" s="137"/>
      <c r="B14" s="131" t="s">
        <v>40</v>
      </c>
      <c r="C14" s="132"/>
      <c r="D14" s="41">
        <v>9</v>
      </c>
      <c r="E14" s="44"/>
      <c r="F14" s="44"/>
      <c r="G14" s="44"/>
      <c r="H14" s="44"/>
      <c r="I14" s="44"/>
      <c r="J14" s="44"/>
      <c r="K14" s="45"/>
      <c r="L14" s="55">
        <f t="shared" si="1"/>
        <v>0</v>
      </c>
    </row>
    <row r="15" spans="1:12" x14ac:dyDescent="0.2">
      <c r="A15" s="138"/>
      <c r="B15" s="33" t="s">
        <v>41</v>
      </c>
      <c r="C15" s="33"/>
      <c r="D15" s="41">
        <v>10</v>
      </c>
      <c r="E15" s="45">
        <f t="shared" ref="E15:K15" si="2">SUM(E6:E14)</f>
        <v>435</v>
      </c>
      <c r="F15" s="45">
        <f t="shared" si="2"/>
        <v>416</v>
      </c>
      <c r="G15" s="45">
        <f t="shared" si="2"/>
        <v>3</v>
      </c>
      <c r="H15" s="45">
        <f t="shared" si="2"/>
        <v>334</v>
      </c>
      <c r="I15" s="45">
        <f t="shared" si="2"/>
        <v>283</v>
      </c>
      <c r="J15" s="45">
        <f t="shared" si="2"/>
        <v>101</v>
      </c>
      <c r="K15" s="45">
        <f t="shared" si="2"/>
        <v>6</v>
      </c>
      <c r="L15" s="55">
        <f t="shared" si="1"/>
        <v>19</v>
      </c>
    </row>
    <row r="16" spans="1:12" ht="16.7" customHeight="1" x14ac:dyDescent="0.2">
      <c r="A16" s="136" t="s">
        <v>28</v>
      </c>
      <c r="B16" s="131" t="s">
        <v>42</v>
      </c>
      <c r="C16" s="132"/>
      <c r="D16" s="41">
        <v>11</v>
      </c>
      <c r="E16" s="45">
        <v>4</v>
      </c>
      <c r="F16" s="45">
        <v>4</v>
      </c>
      <c r="G16" s="45"/>
      <c r="H16" s="45">
        <v>4</v>
      </c>
      <c r="I16" s="45">
        <v>4</v>
      </c>
      <c r="J16" s="45"/>
      <c r="K16" s="45"/>
      <c r="L16" s="55">
        <f t="shared" si="1"/>
        <v>0</v>
      </c>
    </row>
    <row r="17" spans="1:12" x14ac:dyDescent="0.2">
      <c r="A17" s="137"/>
      <c r="B17" s="34"/>
      <c r="C17" s="37" t="s">
        <v>58</v>
      </c>
      <c r="D17" s="41">
        <v>12</v>
      </c>
      <c r="E17" s="45">
        <v>6</v>
      </c>
      <c r="F17" s="45">
        <v>4</v>
      </c>
      <c r="G17" s="45"/>
      <c r="H17" s="45">
        <v>4</v>
      </c>
      <c r="I17" s="45">
        <v>3</v>
      </c>
      <c r="J17" s="45">
        <v>2</v>
      </c>
      <c r="K17" s="45"/>
      <c r="L17" s="55">
        <f t="shared" si="1"/>
        <v>2</v>
      </c>
    </row>
    <row r="18" spans="1:12" ht="26.45" customHeight="1" x14ac:dyDescent="0.2">
      <c r="A18" s="137"/>
      <c r="B18" s="131" t="s">
        <v>43</v>
      </c>
      <c r="C18" s="132"/>
      <c r="D18" s="41">
        <v>13</v>
      </c>
      <c r="E18" s="45"/>
      <c r="F18" s="45"/>
      <c r="G18" s="45"/>
      <c r="H18" s="45"/>
      <c r="I18" s="45"/>
      <c r="J18" s="45"/>
      <c r="K18" s="45"/>
      <c r="L18" s="55">
        <f t="shared" si="1"/>
        <v>0</v>
      </c>
    </row>
    <row r="19" spans="1:12" ht="18.2" customHeight="1" x14ac:dyDescent="0.2">
      <c r="A19" s="137"/>
      <c r="B19" s="131" t="s">
        <v>35</v>
      </c>
      <c r="C19" s="132"/>
      <c r="D19" s="41">
        <v>14</v>
      </c>
      <c r="E19" s="45"/>
      <c r="F19" s="45"/>
      <c r="G19" s="45"/>
      <c r="H19" s="45"/>
      <c r="I19" s="45"/>
      <c r="J19" s="45"/>
      <c r="K19" s="45"/>
      <c r="L19" s="55">
        <f t="shared" si="1"/>
        <v>0</v>
      </c>
    </row>
    <row r="20" spans="1:12" ht="24.2" customHeight="1" x14ac:dyDescent="0.2">
      <c r="A20" s="137"/>
      <c r="B20" s="131" t="s">
        <v>36</v>
      </c>
      <c r="C20" s="132"/>
      <c r="D20" s="41">
        <v>15</v>
      </c>
      <c r="E20" s="45"/>
      <c r="F20" s="45"/>
      <c r="G20" s="45"/>
      <c r="H20" s="45"/>
      <c r="I20" s="45"/>
      <c r="J20" s="45"/>
      <c r="K20" s="45"/>
      <c r="L20" s="55">
        <f t="shared" si="1"/>
        <v>0</v>
      </c>
    </row>
    <row r="21" spans="1:12" ht="17.45" customHeight="1" x14ac:dyDescent="0.2">
      <c r="A21" s="137"/>
      <c r="B21" s="131" t="s">
        <v>44</v>
      </c>
      <c r="C21" s="132"/>
      <c r="D21" s="41">
        <v>16</v>
      </c>
      <c r="E21" s="45"/>
      <c r="F21" s="45"/>
      <c r="G21" s="45"/>
      <c r="H21" s="45"/>
      <c r="I21" s="45"/>
      <c r="J21" s="45"/>
      <c r="K21" s="45"/>
      <c r="L21" s="55">
        <f t="shared" si="1"/>
        <v>0</v>
      </c>
    </row>
    <row r="22" spans="1:12" ht="17.45" customHeight="1" x14ac:dyDescent="0.2">
      <c r="A22" s="137"/>
      <c r="B22" s="131" t="s">
        <v>38</v>
      </c>
      <c r="C22" s="132"/>
      <c r="D22" s="41">
        <v>17</v>
      </c>
      <c r="E22" s="45"/>
      <c r="F22" s="45"/>
      <c r="G22" s="45"/>
      <c r="H22" s="45"/>
      <c r="I22" s="45"/>
      <c r="J22" s="45"/>
      <c r="K22" s="45"/>
      <c r="L22" s="55">
        <f t="shared" si="1"/>
        <v>0</v>
      </c>
    </row>
    <row r="23" spans="1:12" ht="18.2" customHeight="1" x14ac:dyDescent="0.2">
      <c r="A23" s="137"/>
      <c r="B23" s="131" t="s">
        <v>45</v>
      </c>
      <c r="C23" s="132"/>
      <c r="D23" s="41">
        <v>18</v>
      </c>
      <c r="E23" s="45"/>
      <c r="F23" s="45"/>
      <c r="G23" s="45"/>
      <c r="H23" s="45"/>
      <c r="I23" s="45"/>
      <c r="J23" s="45"/>
      <c r="K23" s="45"/>
      <c r="L23" s="55">
        <f t="shared" si="1"/>
        <v>0</v>
      </c>
    </row>
    <row r="24" spans="1:12" ht="16.7" customHeight="1" x14ac:dyDescent="0.2">
      <c r="A24" s="138"/>
      <c r="B24" s="33" t="s">
        <v>41</v>
      </c>
      <c r="C24" s="33"/>
      <c r="D24" s="41">
        <v>19</v>
      </c>
      <c r="E24" s="45">
        <v>6</v>
      </c>
      <c r="F24" s="45">
        <v>4</v>
      </c>
      <c r="G24" s="45"/>
      <c r="H24" s="45">
        <v>4</v>
      </c>
      <c r="I24" s="45">
        <v>3</v>
      </c>
      <c r="J24" s="45">
        <v>2</v>
      </c>
      <c r="K24" s="45"/>
      <c r="L24" s="55">
        <f t="shared" si="1"/>
        <v>2</v>
      </c>
    </row>
    <row r="25" spans="1:12" ht="18.2" customHeight="1" x14ac:dyDescent="0.2">
      <c r="A25" s="145" t="s">
        <v>29</v>
      </c>
      <c r="B25" s="131" t="s">
        <v>46</v>
      </c>
      <c r="C25" s="132"/>
      <c r="D25" s="41">
        <v>20</v>
      </c>
      <c r="E25" s="45">
        <v>8</v>
      </c>
      <c r="F25" s="45">
        <v>8</v>
      </c>
      <c r="G25" s="45"/>
      <c r="H25" s="45">
        <v>8</v>
      </c>
      <c r="I25" s="45">
        <v>5</v>
      </c>
      <c r="J25" s="45"/>
      <c r="K25" s="45"/>
      <c r="L25" s="55">
        <f t="shared" si="1"/>
        <v>0</v>
      </c>
    </row>
    <row r="26" spans="1:12" ht="22.7" customHeight="1" x14ac:dyDescent="0.2">
      <c r="A26" s="145"/>
      <c r="B26" s="131" t="s">
        <v>43</v>
      </c>
      <c r="C26" s="132"/>
      <c r="D26" s="41">
        <v>21</v>
      </c>
      <c r="E26" s="45"/>
      <c r="F26" s="45"/>
      <c r="G26" s="45"/>
      <c r="H26" s="45"/>
      <c r="I26" s="45"/>
      <c r="J26" s="45"/>
      <c r="K26" s="45"/>
      <c r="L26" s="55">
        <f t="shared" si="1"/>
        <v>0</v>
      </c>
    </row>
    <row r="27" spans="1:12" ht="15.95" customHeight="1" x14ac:dyDescent="0.2">
      <c r="A27" s="145"/>
      <c r="B27" s="131" t="s">
        <v>42</v>
      </c>
      <c r="C27" s="132"/>
      <c r="D27" s="41">
        <v>22</v>
      </c>
      <c r="E27" s="45">
        <v>234</v>
      </c>
      <c r="F27" s="45">
        <v>223</v>
      </c>
      <c r="G27" s="45"/>
      <c r="H27" s="45">
        <v>229</v>
      </c>
      <c r="I27" s="45">
        <v>217</v>
      </c>
      <c r="J27" s="45">
        <v>5</v>
      </c>
      <c r="K27" s="45"/>
      <c r="L27" s="55">
        <f t="shared" si="1"/>
        <v>11</v>
      </c>
    </row>
    <row r="28" spans="1:12" ht="14.45" customHeight="1" x14ac:dyDescent="0.2">
      <c r="A28" s="145"/>
      <c r="B28" s="35"/>
      <c r="C28" s="37" t="s">
        <v>59</v>
      </c>
      <c r="D28" s="41">
        <v>23</v>
      </c>
      <c r="E28" s="45">
        <v>414</v>
      </c>
      <c r="F28" s="45">
        <v>221</v>
      </c>
      <c r="G28" s="45">
        <v>3</v>
      </c>
      <c r="H28" s="45">
        <v>221</v>
      </c>
      <c r="I28" s="45">
        <v>183</v>
      </c>
      <c r="J28" s="45">
        <v>193</v>
      </c>
      <c r="K28" s="45">
        <v>31</v>
      </c>
      <c r="L28" s="55">
        <f t="shared" si="1"/>
        <v>193</v>
      </c>
    </row>
    <row r="29" spans="1:12" ht="17.45" customHeight="1" x14ac:dyDescent="0.2">
      <c r="A29" s="145"/>
      <c r="B29" s="131" t="s">
        <v>47</v>
      </c>
      <c r="C29" s="132"/>
      <c r="D29" s="41">
        <v>24</v>
      </c>
      <c r="E29" s="45">
        <v>51</v>
      </c>
      <c r="F29" s="45">
        <v>50</v>
      </c>
      <c r="G29" s="45"/>
      <c r="H29" s="45">
        <v>51</v>
      </c>
      <c r="I29" s="45">
        <v>44</v>
      </c>
      <c r="J29" s="45"/>
      <c r="K29" s="45"/>
      <c r="L29" s="55">
        <f t="shared" si="1"/>
        <v>1</v>
      </c>
    </row>
    <row r="30" spans="1:12" ht="18.2" customHeight="1" x14ac:dyDescent="0.2">
      <c r="A30" s="145"/>
      <c r="B30" s="35"/>
      <c r="C30" s="37" t="s">
        <v>60</v>
      </c>
      <c r="D30" s="41">
        <v>25</v>
      </c>
      <c r="E30" s="45">
        <v>51</v>
      </c>
      <c r="F30" s="45">
        <v>44</v>
      </c>
      <c r="G30" s="45"/>
      <c r="H30" s="45">
        <v>36</v>
      </c>
      <c r="I30" s="45">
        <v>34</v>
      </c>
      <c r="J30" s="45">
        <v>15</v>
      </c>
      <c r="K30" s="45"/>
      <c r="L30" s="55">
        <f t="shared" si="1"/>
        <v>7</v>
      </c>
    </row>
    <row r="31" spans="1:12" ht="18.2" customHeight="1" x14ac:dyDescent="0.2">
      <c r="A31" s="145"/>
      <c r="B31" s="131" t="s">
        <v>48</v>
      </c>
      <c r="C31" s="132"/>
      <c r="D31" s="41">
        <v>26</v>
      </c>
      <c r="E31" s="45">
        <v>1</v>
      </c>
      <c r="F31" s="45">
        <v>1</v>
      </c>
      <c r="G31" s="45"/>
      <c r="H31" s="45"/>
      <c r="I31" s="45"/>
      <c r="J31" s="45">
        <v>1</v>
      </c>
      <c r="K31" s="45"/>
      <c r="L31" s="55">
        <f t="shared" si="1"/>
        <v>0</v>
      </c>
    </row>
    <row r="32" spans="1:12" ht="26.45" customHeight="1" x14ac:dyDescent="0.2">
      <c r="A32" s="145"/>
      <c r="B32" s="131" t="s">
        <v>49</v>
      </c>
      <c r="C32" s="132"/>
      <c r="D32" s="41">
        <v>27</v>
      </c>
      <c r="E32" s="45">
        <v>1</v>
      </c>
      <c r="F32" s="45"/>
      <c r="G32" s="45"/>
      <c r="H32" s="45">
        <v>1</v>
      </c>
      <c r="I32" s="45"/>
      <c r="J32" s="45"/>
      <c r="K32" s="45"/>
      <c r="L32" s="55">
        <f t="shared" si="1"/>
        <v>1</v>
      </c>
    </row>
    <row r="33" spans="1:12" ht="18.2" customHeight="1" x14ac:dyDescent="0.2">
      <c r="A33" s="145"/>
      <c r="B33" s="131" t="s">
        <v>44</v>
      </c>
      <c r="C33" s="132"/>
      <c r="D33" s="41">
        <v>28</v>
      </c>
      <c r="E33" s="45"/>
      <c r="F33" s="45"/>
      <c r="G33" s="45"/>
      <c r="H33" s="45"/>
      <c r="I33" s="45"/>
      <c r="J33" s="45"/>
      <c r="K33" s="45"/>
      <c r="L33" s="55">
        <f t="shared" si="1"/>
        <v>0</v>
      </c>
    </row>
    <row r="34" spans="1:12" ht="18.2" customHeight="1" x14ac:dyDescent="0.2">
      <c r="A34" s="145"/>
      <c r="B34" s="131" t="s">
        <v>38</v>
      </c>
      <c r="C34" s="132"/>
      <c r="D34" s="41">
        <v>29</v>
      </c>
      <c r="E34" s="45"/>
      <c r="F34" s="45"/>
      <c r="G34" s="45"/>
      <c r="H34" s="45"/>
      <c r="I34" s="45"/>
      <c r="J34" s="45"/>
      <c r="K34" s="45"/>
      <c r="L34" s="55">
        <f t="shared" si="1"/>
        <v>0</v>
      </c>
    </row>
    <row r="35" spans="1:12" ht="18.2" customHeight="1" x14ac:dyDescent="0.2">
      <c r="A35" s="145"/>
      <c r="B35" s="139" t="s">
        <v>50</v>
      </c>
      <c r="C35" s="140"/>
      <c r="D35" s="41">
        <v>30</v>
      </c>
      <c r="E35" s="45">
        <v>3</v>
      </c>
      <c r="F35" s="45">
        <v>3</v>
      </c>
      <c r="G35" s="45">
        <v>1</v>
      </c>
      <c r="H35" s="45">
        <v>1</v>
      </c>
      <c r="I35" s="45"/>
      <c r="J35" s="45">
        <v>2</v>
      </c>
      <c r="K35" s="45"/>
      <c r="L35" s="55">
        <f t="shared" si="1"/>
        <v>0</v>
      </c>
    </row>
    <row r="36" spans="1:12" ht="26.45" customHeight="1" x14ac:dyDescent="0.2">
      <c r="A36" s="145"/>
      <c r="B36" s="139" t="s">
        <v>51</v>
      </c>
      <c r="C36" s="140"/>
      <c r="D36" s="41">
        <v>31</v>
      </c>
      <c r="E36" s="45">
        <v>2</v>
      </c>
      <c r="F36" s="45">
        <v>1</v>
      </c>
      <c r="G36" s="45"/>
      <c r="H36" s="45">
        <v>2</v>
      </c>
      <c r="I36" s="45">
        <v>1</v>
      </c>
      <c r="J36" s="45"/>
      <c r="K36" s="45"/>
      <c r="L36" s="55">
        <f t="shared" si="1"/>
        <v>1</v>
      </c>
    </row>
    <row r="37" spans="1:12" ht="40.700000000000003" customHeight="1" x14ac:dyDescent="0.2">
      <c r="A37" s="145"/>
      <c r="B37" s="131" t="s">
        <v>52</v>
      </c>
      <c r="C37" s="132"/>
      <c r="D37" s="41">
        <v>32</v>
      </c>
      <c r="E37" s="45"/>
      <c r="F37" s="45"/>
      <c r="G37" s="45"/>
      <c r="H37" s="45"/>
      <c r="I37" s="45"/>
      <c r="J37" s="45"/>
      <c r="K37" s="45"/>
      <c r="L37" s="55">
        <f t="shared" si="1"/>
        <v>0</v>
      </c>
    </row>
    <row r="38" spans="1:12" ht="18.2" customHeight="1" x14ac:dyDescent="0.2">
      <c r="A38" s="145"/>
      <c r="B38" s="131" t="s">
        <v>53</v>
      </c>
      <c r="C38" s="132"/>
      <c r="D38" s="41">
        <v>33</v>
      </c>
      <c r="E38" s="45"/>
      <c r="F38" s="45"/>
      <c r="G38" s="45"/>
      <c r="H38" s="45"/>
      <c r="I38" s="45"/>
      <c r="J38" s="45"/>
      <c r="K38" s="45"/>
      <c r="L38" s="55">
        <f t="shared" si="1"/>
        <v>0</v>
      </c>
    </row>
    <row r="39" spans="1:12" ht="40.700000000000003" customHeight="1" x14ac:dyDescent="0.2">
      <c r="A39" s="145"/>
      <c r="B39" s="131" t="s">
        <v>54</v>
      </c>
      <c r="C39" s="132"/>
      <c r="D39" s="41">
        <v>34</v>
      </c>
      <c r="E39" s="45"/>
      <c r="F39" s="45"/>
      <c r="G39" s="45"/>
      <c r="H39" s="45"/>
      <c r="I39" s="45"/>
      <c r="J39" s="45"/>
      <c r="K39" s="45"/>
      <c r="L39" s="55">
        <f t="shared" si="1"/>
        <v>0</v>
      </c>
    </row>
    <row r="40" spans="1:12" ht="15.95" customHeight="1" x14ac:dyDescent="0.2">
      <c r="A40" s="145"/>
      <c r="B40" s="33" t="s">
        <v>41</v>
      </c>
      <c r="C40" s="33"/>
      <c r="D40" s="41">
        <v>35</v>
      </c>
      <c r="E40" s="45">
        <v>504</v>
      </c>
      <c r="F40" s="45">
        <v>300</v>
      </c>
      <c r="G40" s="45">
        <v>4</v>
      </c>
      <c r="H40" s="45">
        <v>288</v>
      </c>
      <c r="I40" s="45">
        <v>223</v>
      </c>
      <c r="J40" s="45">
        <v>216</v>
      </c>
      <c r="K40" s="45">
        <v>31</v>
      </c>
      <c r="L40" s="55">
        <f t="shared" si="1"/>
        <v>204</v>
      </c>
    </row>
    <row r="41" spans="1:12" x14ac:dyDescent="0.2">
      <c r="A41" s="143" t="s">
        <v>30</v>
      </c>
      <c r="B41" s="144" t="s">
        <v>55</v>
      </c>
      <c r="C41" s="144"/>
      <c r="D41" s="41">
        <v>36</v>
      </c>
      <c r="E41" s="45">
        <v>293</v>
      </c>
      <c r="F41" s="45">
        <v>272</v>
      </c>
      <c r="G41" s="45"/>
      <c r="H41" s="45">
        <v>253</v>
      </c>
      <c r="I41" s="45" t="s">
        <v>70</v>
      </c>
      <c r="J41" s="45">
        <v>40</v>
      </c>
      <c r="K41" s="45"/>
      <c r="L41" s="55">
        <f t="shared" si="1"/>
        <v>21</v>
      </c>
    </row>
    <row r="42" spans="1:12" ht="16.7" customHeight="1" x14ac:dyDescent="0.2">
      <c r="A42" s="143"/>
      <c r="B42" s="141" t="s">
        <v>56</v>
      </c>
      <c r="C42" s="142"/>
      <c r="D42" s="41">
        <v>37</v>
      </c>
      <c r="E42" s="45"/>
      <c r="F42" s="45"/>
      <c r="G42" s="45"/>
      <c r="H42" s="45"/>
      <c r="I42" s="45" t="s">
        <v>70</v>
      </c>
      <c r="J42" s="45"/>
      <c r="K42" s="45"/>
      <c r="L42" s="55">
        <f t="shared" si="1"/>
        <v>0</v>
      </c>
    </row>
    <row r="43" spans="1:12" ht="26.45" customHeight="1" x14ac:dyDescent="0.2">
      <c r="A43" s="143"/>
      <c r="B43" s="144" t="s">
        <v>57</v>
      </c>
      <c r="C43" s="144"/>
      <c r="D43" s="41">
        <v>38</v>
      </c>
      <c r="E43" s="45">
        <v>4</v>
      </c>
      <c r="F43" s="45">
        <v>4</v>
      </c>
      <c r="G43" s="45"/>
      <c r="H43" s="45">
        <v>4</v>
      </c>
      <c r="I43" s="45"/>
      <c r="J43" s="45"/>
      <c r="K43" s="45"/>
      <c r="L43" s="55">
        <f t="shared" si="1"/>
        <v>0</v>
      </c>
    </row>
    <row r="44" spans="1:12" ht="15.95" customHeight="1" x14ac:dyDescent="0.2">
      <c r="A44" s="143"/>
      <c r="B44" s="139" t="s">
        <v>38</v>
      </c>
      <c r="C44" s="140"/>
      <c r="D44" s="41">
        <v>39</v>
      </c>
      <c r="E44" s="45"/>
      <c r="F44" s="45"/>
      <c r="G44" s="45"/>
      <c r="H44" s="45"/>
      <c r="I44" s="45"/>
      <c r="J44" s="45"/>
      <c r="K44" s="45"/>
      <c r="L44" s="55">
        <f t="shared" si="1"/>
        <v>0</v>
      </c>
    </row>
    <row r="45" spans="1:12" ht="17.45" customHeight="1" x14ac:dyDescent="0.2">
      <c r="A45" s="143"/>
      <c r="B45" s="33" t="s">
        <v>41</v>
      </c>
      <c r="C45" s="38"/>
      <c r="D45" s="41">
        <v>40</v>
      </c>
      <c r="E45" s="45">
        <f>E41+E43+E44</f>
        <v>297</v>
      </c>
      <c r="F45" s="45">
        <f>F41+F43+F44</f>
        <v>276</v>
      </c>
      <c r="G45" s="45">
        <f>G41+G43+G44</f>
        <v>0</v>
      </c>
      <c r="H45" s="45">
        <f>H41+H43+H44</f>
        <v>257</v>
      </c>
      <c r="I45" s="45">
        <f>I43+I44</f>
        <v>0</v>
      </c>
      <c r="J45" s="45">
        <f>J41+J43+J44</f>
        <v>40</v>
      </c>
      <c r="K45" s="45">
        <f>K41+K43+K44</f>
        <v>0</v>
      </c>
      <c r="L45" s="55">
        <f t="shared" si="1"/>
        <v>21</v>
      </c>
    </row>
    <row r="46" spans="1:12" ht="15.95" customHeight="1" x14ac:dyDescent="0.2">
      <c r="A46" s="143" t="s">
        <v>31</v>
      </c>
      <c r="B46" s="143"/>
      <c r="C46" s="143"/>
      <c r="D46" s="41">
        <v>41</v>
      </c>
      <c r="E46" s="45">
        <f t="shared" ref="E46:K46" si="3">E15+E24+E40+E45</f>
        <v>1242</v>
      </c>
      <c r="F46" s="45">
        <f t="shared" si="3"/>
        <v>996</v>
      </c>
      <c r="G46" s="45">
        <f t="shared" si="3"/>
        <v>7</v>
      </c>
      <c r="H46" s="45">
        <f t="shared" si="3"/>
        <v>883</v>
      </c>
      <c r="I46" s="45">
        <f t="shared" si="3"/>
        <v>509</v>
      </c>
      <c r="J46" s="45">
        <f t="shared" si="3"/>
        <v>359</v>
      </c>
      <c r="K46" s="45">
        <f t="shared" si="3"/>
        <v>37</v>
      </c>
      <c r="L46" s="55">
        <f t="shared" si="1"/>
        <v>246</v>
      </c>
    </row>
    <row r="47" spans="1:12" ht="15.95" customHeight="1" x14ac:dyDescent="0.25">
      <c r="A47" s="32"/>
      <c r="B47" s="36"/>
      <c r="C47" s="36"/>
      <c r="D47" s="42"/>
      <c r="E47" s="42"/>
      <c r="F47" s="42"/>
      <c r="G47" s="42"/>
      <c r="H47" s="42"/>
      <c r="I47" s="42"/>
      <c r="J47" s="42"/>
      <c r="K47" s="42"/>
    </row>
  </sheetData>
  <mergeCells count="47">
    <mergeCell ref="B44:C44"/>
    <mergeCell ref="A1:J1"/>
    <mergeCell ref="D2:D4"/>
    <mergeCell ref="A2:C4"/>
    <mergeCell ref="E2:G2"/>
    <mergeCell ref="F3:G3"/>
    <mergeCell ref="E3:E4"/>
    <mergeCell ref="J2:K3"/>
    <mergeCell ref="H2:I3"/>
    <mergeCell ref="A41:A45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19:C19"/>
    <mergeCell ref="A16:A24"/>
    <mergeCell ref="B25:C25"/>
    <mergeCell ref="B27:C27"/>
    <mergeCell ref="B21:C21"/>
    <mergeCell ref="B23:C23"/>
    <mergeCell ref="B22:C22"/>
    <mergeCell ref="B35:C35"/>
    <mergeCell ref="B36:C36"/>
    <mergeCell ref="B42:C42"/>
    <mergeCell ref="B13:C13"/>
    <mergeCell ref="B9:C9"/>
    <mergeCell ref="B11:C11"/>
    <mergeCell ref="B32:C32"/>
    <mergeCell ref="B20:C20"/>
    <mergeCell ref="B12:C12"/>
    <mergeCell ref="B18:C18"/>
    <mergeCell ref="B34:C34"/>
    <mergeCell ref="A5:C5"/>
    <mergeCell ref="B14:C14"/>
    <mergeCell ref="B10:C10"/>
    <mergeCell ref="A6:A15"/>
    <mergeCell ref="B16:C16"/>
    <mergeCell ref="B6:C6"/>
    <mergeCell ref="B7:C7"/>
    <mergeCell ref="B8:C8"/>
    <mergeCell ref="B33:C33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Погребищенський районний суд Вінницької області, 
Початок періоду: 01.01.2020, Кінець періоду: 30.06.2020&amp;L624C242A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151" t="s">
        <v>73</v>
      </c>
      <c r="B1" s="151"/>
      <c r="C1" s="151"/>
      <c r="D1" s="151"/>
      <c r="E1" s="56"/>
      <c r="F1" s="49"/>
      <c r="G1" s="49"/>
    </row>
    <row r="2" spans="1:8" ht="22.7" customHeight="1" x14ac:dyDescent="0.2">
      <c r="A2" s="148" t="s">
        <v>25</v>
      </c>
      <c r="B2" s="148"/>
      <c r="C2" s="148"/>
      <c r="D2" s="148"/>
      <c r="E2" s="148"/>
      <c r="F2" s="31" t="s">
        <v>122</v>
      </c>
      <c r="G2" s="31" t="s">
        <v>123</v>
      </c>
      <c r="H2" s="28"/>
    </row>
    <row r="3" spans="1:8" ht="17.45" customHeight="1" x14ac:dyDescent="0.2">
      <c r="A3" s="171" t="s">
        <v>27</v>
      </c>
      <c r="B3" s="161" t="s">
        <v>75</v>
      </c>
      <c r="C3" s="161"/>
      <c r="D3" s="161"/>
      <c r="E3" s="161"/>
      <c r="F3" s="39">
        <v>1</v>
      </c>
      <c r="G3" s="45">
        <v>2</v>
      </c>
      <c r="H3" s="28"/>
    </row>
    <row r="4" spans="1:8" ht="17.45" customHeight="1" x14ac:dyDescent="0.2">
      <c r="A4" s="172"/>
      <c r="B4" s="57"/>
      <c r="C4" s="174" t="s">
        <v>86</v>
      </c>
      <c r="D4" s="174"/>
      <c r="E4" s="175"/>
      <c r="F4" s="39">
        <v>2</v>
      </c>
      <c r="G4" s="45">
        <v>1</v>
      </c>
      <c r="H4" s="28"/>
    </row>
    <row r="5" spans="1:8" ht="17.45" customHeight="1" x14ac:dyDescent="0.2">
      <c r="A5" s="172"/>
      <c r="B5" s="163" t="s">
        <v>76</v>
      </c>
      <c r="C5" s="164"/>
      <c r="D5" s="164"/>
      <c r="E5" s="165"/>
      <c r="F5" s="39">
        <v>3</v>
      </c>
      <c r="G5" s="45">
        <v>92</v>
      </c>
      <c r="H5" s="28"/>
    </row>
    <row r="6" spans="1:8" ht="17.45" customHeight="1" x14ac:dyDescent="0.2">
      <c r="A6" s="172"/>
      <c r="B6" s="153" t="s">
        <v>77</v>
      </c>
      <c r="C6" s="156" t="s">
        <v>87</v>
      </c>
      <c r="D6" s="156"/>
      <c r="E6" s="156"/>
      <c r="F6" s="39">
        <v>4</v>
      </c>
      <c r="G6" s="45"/>
      <c r="H6" s="28"/>
    </row>
    <row r="7" spans="1:8" ht="25.7" customHeight="1" x14ac:dyDescent="0.2">
      <c r="A7" s="172"/>
      <c r="B7" s="162"/>
      <c r="C7" s="156" t="s">
        <v>88</v>
      </c>
      <c r="D7" s="156"/>
      <c r="E7" s="156"/>
      <c r="F7" s="39">
        <v>5</v>
      </c>
      <c r="G7" s="45">
        <v>15</v>
      </c>
      <c r="H7" s="28"/>
    </row>
    <row r="8" spans="1:8" ht="18.95" customHeight="1" x14ac:dyDescent="0.2">
      <c r="A8" s="172"/>
      <c r="B8" s="162"/>
      <c r="C8" s="153" t="s">
        <v>89</v>
      </c>
      <c r="D8" s="156" t="s">
        <v>117</v>
      </c>
      <c r="E8" s="156"/>
      <c r="F8" s="39">
        <v>6</v>
      </c>
      <c r="G8" s="45">
        <v>3</v>
      </c>
      <c r="H8" s="28"/>
    </row>
    <row r="9" spans="1:8" ht="18.95" customHeight="1" x14ac:dyDescent="0.2">
      <c r="A9" s="172"/>
      <c r="B9" s="162"/>
      <c r="C9" s="153"/>
      <c r="D9" s="156" t="s">
        <v>110</v>
      </c>
      <c r="E9" s="156"/>
      <c r="F9" s="39">
        <v>7</v>
      </c>
      <c r="G9" s="45">
        <v>6</v>
      </c>
      <c r="H9" s="28"/>
    </row>
    <row r="10" spans="1:8" ht="18.95" customHeight="1" x14ac:dyDescent="0.2">
      <c r="A10" s="172"/>
      <c r="B10" s="162"/>
      <c r="C10" s="153"/>
      <c r="D10" s="156" t="s">
        <v>111</v>
      </c>
      <c r="E10" s="156"/>
      <c r="F10" s="39">
        <v>8</v>
      </c>
      <c r="G10" s="45"/>
      <c r="H10" s="28"/>
    </row>
    <row r="11" spans="1:8" ht="18.95" customHeight="1" x14ac:dyDescent="0.2">
      <c r="A11" s="172"/>
      <c r="B11" s="166" t="s">
        <v>78</v>
      </c>
      <c r="C11" s="166"/>
      <c r="D11" s="166"/>
      <c r="E11" s="58" t="s">
        <v>120</v>
      </c>
      <c r="F11" s="39">
        <v>9</v>
      </c>
      <c r="G11" s="45"/>
      <c r="H11" s="28"/>
    </row>
    <row r="12" spans="1:8" ht="19.7" customHeight="1" x14ac:dyDescent="0.2">
      <c r="A12" s="172"/>
      <c r="B12" s="166"/>
      <c r="C12" s="166"/>
      <c r="D12" s="166"/>
      <c r="E12" s="58" t="s">
        <v>121</v>
      </c>
      <c r="F12" s="39">
        <v>10</v>
      </c>
      <c r="G12" s="45"/>
      <c r="H12" s="28"/>
    </row>
    <row r="13" spans="1:8" ht="26.45" customHeight="1" x14ac:dyDescent="0.2">
      <c r="A13" s="172"/>
      <c r="B13" s="148" t="s">
        <v>79</v>
      </c>
      <c r="C13" s="154" t="s">
        <v>90</v>
      </c>
      <c r="D13" s="157"/>
      <c r="E13" s="155"/>
      <c r="F13" s="39">
        <v>11</v>
      </c>
      <c r="G13" s="45"/>
      <c r="H13" s="28"/>
    </row>
    <row r="14" spans="1:8" ht="12.2" customHeight="1" x14ac:dyDescent="0.2">
      <c r="A14" s="172"/>
      <c r="B14" s="148"/>
      <c r="C14" s="156" t="s">
        <v>91</v>
      </c>
      <c r="D14" s="156"/>
      <c r="E14" s="156"/>
      <c r="F14" s="39">
        <v>12</v>
      </c>
      <c r="G14" s="45">
        <v>13</v>
      </c>
      <c r="H14" s="28"/>
    </row>
    <row r="15" spans="1:8" ht="12.2" customHeight="1" x14ac:dyDescent="0.2">
      <c r="A15" s="172"/>
      <c r="B15" s="148"/>
      <c r="C15" s="156" t="s">
        <v>92</v>
      </c>
      <c r="D15" s="156"/>
      <c r="E15" s="156"/>
      <c r="F15" s="39">
        <v>13</v>
      </c>
      <c r="G15" s="45"/>
      <c r="H15" s="28"/>
    </row>
    <row r="16" spans="1:8" ht="12.2" customHeight="1" x14ac:dyDescent="0.2">
      <c r="A16" s="172"/>
      <c r="B16" s="148"/>
      <c r="C16" s="167" t="s">
        <v>93</v>
      </c>
      <c r="D16" s="167"/>
      <c r="E16" s="167"/>
      <c r="F16" s="39">
        <v>14</v>
      </c>
      <c r="G16" s="45"/>
      <c r="H16" s="28"/>
    </row>
    <row r="17" spans="1:8" ht="12.2" customHeight="1" x14ac:dyDescent="0.2">
      <c r="A17" s="172"/>
      <c r="B17" s="148"/>
      <c r="C17" s="167" t="s">
        <v>94</v>
      </c>
      <c r="D17" s="167"/>
      <c r="E17" s="167"/>
      <c r="F17" s="39">
        <v>15</v>
      </c>
      <c r="G17" s="45">
        <v>1</v>
      </c>
      <c r="H17" s="28"/>
    </row>
    <row r="18" spans="1:8" ht="12.2" customHeight="1" x14ac:dyDescent="0.2">
      <c r="A18" s="172"/>
      <c r="B18" s="148"/>
      <c r="C18" s="156" t="s">
        <v>95</v>
      </c>
      <c r="D18" s="156"/>
      <c r="E18" s="156"/>
      <c r="F18" s="39">
        <v>16</v>
      </c>
      <c r="G18" s="45">
        <v>10</v>
      </c>
      <c r="H18" s="28"/>
    </row>
    <row r="19" spans="1:8" ht="12.2" customHeight="1" x14ac:dyDescent="0.2">
      <c r="A19" s="172"/>
      <c r="B19" s="148"/>
      <c r="C19" s="156" t="s">
        <v>96</v>
      </c>
      <c r="D19" s="156"/>
      <c r="E19" s="156"/>
      <c r="F19" s="39">
        <v>17</v>
      </c>
      <c r="G19" s="45">
        <v>9</v>
      </c>
      <c r="H19" s="28"/>
    </row>
    <row r="20" spans="1:8" ht="12.2" customHeight="1" x14ac:dyDescent="0.2">
      <c r="A20" s="172"/>
      <c r="B20" s="148"/>
      <c r="C20" s="167" t="s">
        <v>97</v>
      </c>
      <c r="D20" s="167"/>
      <c r="E20" s="167"/>
      <c r="F20" s="39">
        <v>18</v>
      </c>
      <c r="G20" s="45">
        <v>68</v>
      </c>
      <c r="H20" s="28"/>
    </row>
    <row r="21" spans="1:8" ht="12.2" customHeight="1" x14ac:dyDescent="0.2">
      <c r="A21" s="172"/>
      <c r="B21" s="168" t="s">
        <v>80</v>
      </c>
      <c r="C21" s="60" t="s">
        <v>98</v>
      </c>
      <c r="D21" s="63"/>
      <c r="E21" s="67"/>
      <c r="F21" s="39">
        <v>19</v>
      </c>
      <c r="G21" s="45">
        <v>10</v>
      </c>
      <c r="H21" s="28"/>
    </row>
    <row r="22" spans="1:8" ht="12.2" customHeight="1" x14ac:dyDescent="0.2">
      <c r="A22" s="172"/>
      <c r="B22" s="169"/>
      <c r="C22" s="61" t="s">
        <v>99</v>
      </c>
      <c r="D22" s="64"/>
      <c r="E22" s="68"/>
      <c r="F22" s="39">
        <v>20</v>
      </c>
      <c r="G22" s="45">
        <v>7</v>
      </c>
      <c r="H22" s="28"/>
    </row>
    <row r="23" spans="1:8" ht="12.2" customHeight="1" x14ac:dyDescent="0.2">
      <c r="A23" s="172"/>
      <c r="B23" s="169"/>
      <c r="C23" s="60" t="s">
        <v>100</v>
      </c>
      <c r="D23" s="63"/>
      <c r="E23" s="67"/>
      <c r="F23" s="39">
        <v>21</v>
      </c>
      <c r="G23" s="45">
        <v>5</v>
      </c>
      <c r="H23" s="28"/>
    </row>
    <row r="24" spans="1:8" ht="12.2" customHeight="1" x14ac:dyDescent="0.2">
      <c r="A24" s="172"/>
      <c r="B24" s="169"/>
      <c r="C24" s="61" t="s">
        <v>101</v>
      </c>
      <c r="D24" s="64"/>
      <c r="E24" s="68"/>
      <c r="F24" s="39">
        <v>22</v>
      </c>
      <c r="G24" s="45">
        <v>3</v>
      </c>
      <c r="H24" s="28"/>
    </row>
    <row r="25" spans="1:8" ht="12.2" customHeight="1" x14ac:dyDescent="0.2">
      <c r="A25" s="172"/>
      <c r="B25" s="169"/>
      <c r="C25" s="61" t="s">
        <v>102</v>
      </c>
      <c r="D25" s="64"/>
      <c r="E25" s="68"/>
      <c r="F25" s="39">
        <v>23</v>
      </c>
      <c r="G25" s="45"/>
      <c r="H25" s="28"/>
    </row>
    <row r="26" spans="1:8" ht="12.2" customHeight="1" x14ac:dyDescent="0.2">
      <c r="A26" s="172"/>
      <c r="B26" s="169"/>
      <c r="C26" s="59" t="s">
        <v>103</v>
      </c>
      <c r="D26" s="65"/>
      <c r="E26" s="65"/>
      <c r="F26" s="39">
        <v>24</v>
      </c>
      <c r="G26" s="45"/>
      <c r="H26" s="28"/>
    </row>
    <row r="27" spans="1:8" ht="12.2" customHeight="1" x14ac:dyDescent="0.2">
      <c r="A27" s="173"/>
      <c r="B27" s="170"/>
      <c r="C27" s="62" t="s">
        <v>104</v>
      </c>
      <c r="D27" s="66"/>
      <c r="E27" s="69"/>
      <c r="F27" s="39">
        <v>25</v>
      </c>
      <c r="G27" s="45"/>
      <c r="H27" s="28"/>
    </row>
    <row r="28" spans="1:8" ht="27.2" customHeight="1" x14ac:dyDescent="0.2">
      <c r="A28" s="171" t="s">
        <v>28</v>
      </c>
      <c r="B28" s="163" t="s">
        <v>81</v>
      </c>
      <c r="C28" s="164"/>
      <c r="D28" s="164"/>
      <c r="E28" s="165"/>
      <c r="F28" s="39">
        <v>26</v>
      </c>
      <c r="G28" s="45"/>
      <c r="H28" s="28"/>
    </row>
    <row r="29" spans="1:8" ht="12.2" customHeight="1" x14ac:dyDescent="0.2">
      <c r="A29" s="172"/>
      <c r="B29" s="153" t="s">
        <v>82</v>
      </c>
      <c r="C29" s="154" t="s">
        <v>105</v>
      </c>
      <c r="D29" s="157"/>
      <c r="E29" s="155"/>
      <c r="F29" s="39">
        <v>27</v>
      </c>
      <c r="G29" s="45"/>
      <c r="H29" s="28"/>
    </row>
    <row r="30" spans="1:8" ht="12.2" customHeight="1" x14ac:dyDescent="0.2">
      <c r="A30" s="172"/>
      <c r="B30" s="153"/>
      <c r="C30" s="147" t="s">
        <v>106</v>
      </c>
      <c r="D30" s="154" t="s">
        <v>118</v>
      </c>
      <c r="E30" s="155"/>
      <c r="F30" s="39">
        <v>28</v>
      </c>
      <c r="G30" s="45"/>
      <c r="H30" s="28"/>
    </row>
    <row r="31" spans="1:8" ht="12.2" customHeight="1" x14ac:dyDescent="0.2">
      <c r="A31" s="172"/>
      <c r="B31" s="153"/>
      <c r="C31" s="147"/>
      <c r="D31" s="154" t="s">
        <v>119</v>
      </c>
      <c r="E31" s="155"/>
      <c r="F31" s="39">
        <v>29</v>
      </c>
      <c r="G31" s="45"/>
      <c r="H31" s="28"/>
    </row>
    <row r="32" spans="1:8" ht="12.2" customHeight="1" x14ac:dyDescent="0.2">
      <c r="A32" s="172"/>
      <c r="B32" s="153"/>
      <c r="C32" s="154" t="s">
        <v>107</v>
      </c>
      <c r="D32" s="157"/>
      <c r="E32" s="155"/>
      <c r="F32" s="39">
        <v>30</v>
      </c>
      <c r="G32" s="45"/>
      <c r="H32" s="28"/>
    </row>
    <row r="33" spans="1:8" ht="12.2" customHeight="1" x14ac:dyDescent="0.2">
      <c r="A33" s="172"/>
      <c r="B33" s="153"/>
      <c r="C33" s="154" t="s">
        <v>108</v>
      </c>
      <c r="D33" s="157"/>
      <c r="E33" s="155"/>
      <c r="F33" s="39">
        <v>31</v>
      </c>
      <c r="G33" s="45"/>
      <c r="H33" s="28"/>
    </row>
    <row r="34" spans="1:8" ht="12.2" customHeight="1" x14ac:dyDescent="0.2">
      <c r="A34" s="172"/>
      <c r="B34" s="153" t="s">
        <v>83</v>
      </c>
      <c r="C34" s="154" t="s">
        <v>109</v>
      </c>
      <c r="D34" s="157"/>
      <c r="E34" s="155"/>
      <c r="F34" s="39">
        <v>32</v>
      </c>
      <c r="G34" s="45"/>
      <c r="H34" s="28"/>
    </row>
    <row r="35" spans="1:8" ht="12.2" customHeight="1" x14ac:dyDescent="0.2">
      <c r="A35" s="172"/>
      <c r="B35" s="153"/>
      <c r="C35" s="154" t="s">
        <v>110</v>
      </c>
      <c r="D35" s="157"/>
      <c r="E35" s="155"/>
      <c r="F35" s="39">
        <v>33</v>
      </c>
      <c r="G35" s="45"/>
      <c r="H35" s="28"/>
    </row>
    <row r="36" spans="1:8" ht="12.2" customHeight="1" x14ac:dyDescent="0.2">
      <c r="A36" s="172"/>
      <c r="B36" s="153"/>
      <c r="C36" s="154" t="s">
        <v>111</v>
      </c>
      <c r="D36" s="157"/>
      <c r="E36" s="155"/>
      <c r="F36" s="39">
        <v>34</v>
      </c>
      <c r="G36" s="45"/>
      <c r="H36" s="28"/>
    </row>
    <row r="37" spans="1:8" ht="12.2" customHeight="1" x14ac:dyDescent="0.2">
      <c r="A37" s="172"/>
      <c r="B37" s="158" t="s">
        <v>84</v>
      </c>
      <c r="C37" s="159"/>
      <c r="D37" s="159"/>
      <c r="E37" s="160"/>
      <c r="F37" s="39">
        <v>35</v>
      </c>
      <c r="G37" s="45">
        <f>SUM(G38:G42)</f>
        <v>0</v>
      </c>
      <c r="H37" s="28"/>
    </row>
    <row r="38" spans="1:8" ht="12.2" customHeight="1" x14ac:dyDescent="0.2">
      <c r="A38" s="172"/>
      <c r="B38" s="176" t="s">
        <v>85</v>
      </c>
      <c r="C38" s="179" t="s">
        <v>112</v>
      </c>
      <c r="D38" s="180"/>
      <c r="E38" s="181"/>
      <c r="F38" s="39">
        <v>36</v>
      </c>
      <c r="G38" s="45"/>
      <c r="H38" s="28"/>
    </row>
    <row r="39" spans="1:8" ht="12.2" customHeight="1" x14ac:dyDescent="0.2">
      <c r="A39" s="172"/>
      <c r="B39" s="177"/>
      <c r="C39" s="179" t="s">
        <v>113</v>
      </c>
      <c r="D39" s="180"/>
      <c r="E39" s="181"/>
      <c r="F39" s="39">
        <v>37</v>
      </c>
      <c r="G39" s="45"/>
      <c r="H39" s="28"/>
    </row>
    <row r="40" spans="1:8" ht="12.2" customHeight="1" x14ac:dyDescent="0.2">
      <c r="A40" s="172"/>
      <c r="B40" s="177"/>
      <c r="C40" s="179" t="s">
        <v>114</v>
      </c>
      <c r="D40" s="180"/>
      <c r="E40" s="181"/>
      <c r="F40" s="39">
        <v>38</v>
      </c>
      <c r="G40" s="45"/>
      <c r="H40" s="28"/>
    </row>
    <row r="41" spans="1:8" ht="12.2" customHeight="1" x14ac:dyDescent="0.2">
      <c r="A41" s="172"/>
      <c r="B41" s="177"/>
      <c r="C41" s="179" t="s">
        <v>115</v>
      </c>
      <c r="D41" s="180"/>
      <c r="E41" s="181"/>
      <c r="F41" s="39">
        <v>39</v>
      </c>
      <c r="G41" s="45"/>
      <c r="H41" s="28"/>
    </row>
    <row r="42" spans="1:8" ht="12.2" customHeight="1" x14ac:dyDescent="0.2">
      <c r="A42" s="173"/>
      <c r="B42" s="178"/>
      <c r="C42" s="179" t="s">
        <v>116</v>
      </c>
      <c r="D42" s="180"/>
      <c r="E42" s="181"/>
      <c r="F42" s="39">
        <v>40</v>
      </c>
      <c r="G42" s="45"/>
      <c r="H42" s="28"/>
    </row>
    <row r="43" spans="1:8" ht="27.2" customHeight="1" x14ac:dyDescent="0.2">
      <c r="A43" s="182" t="s">
        <v>74</v>
      </c>
      <c r="B43" s="161" t="s">
        <v>81</v>
      </c>
      <c r="C43" s="161"/>
      <c r="D43" s="161"/>
      <c r="E43" s="161"/>
      <c r="F43" s="39">
        <v>41</v>
      </c>
      <c r="G43" s="45">
        <v>111</v>
      </c>
      <c r="H43" s="28"/>
    </row>
    <row r="44" spans="1:8" ht="12.2" customHeight="1" x14ac:dyDescent="0.2">
      <c r="A44" s="183"/>
      <c r="B44" s="153" t="s">
        <v>82</v>
      </c>
      <c r="C44" s="156" t="s">
        <v>105</v>
      </c>
      <c r="D44" s="156"/>
      <c r="E44" s="156"/>
      <c r="F44" s="39">
        <v>42</v>
      </c>
      <c r="G44" s="45">
        <v>3</v>
      </c>
      <c r="H44" s="28"/>
    </row>
    <row r="45" spans="1:8" ht="12.2" customHeight="1" x14ac:dyDescent="0.2">
      <c r="A45" s="183"/>
      <c r="B45" s="153"/>
      <c r="C45" s="147" t="s">
        <v>106</v>
      </c>
      <c r="D45" s="156" t="s">
        <v>118</v>
      </c>
      <c r="E45" s="156"/>
      <c r="F45" s="39">
        <v>43</v>
      </c>
      <c r="G45" s="70">
        <v>2</v>
      </c>
      <c r="H45" s="28"/>
    </row>
    <row r="46" spans="1:8" ht="12.2" customHeight="1" x14ac:dyDescent="0.2">
      <c r="A46" s="183"/>
      <c r="B46" s="153"/>
      <c r="C46" s="147"/>
      <c r="D46" s="156" t="s">
        <v>119</v>
      </c>
      <c r="E46" s="156"/>
      <c r="F46" s="39">
        <v>44</v>
      </c>
      <c r="G46" s="45">
        <v>1</v>
      </c>
      <c r="H46" s="28"/>
    </row>
    <row r="47" spans="1:8" ht="12.2" customHeight="1" x14ac:dyDescent="0.2">
      <c r="A47" s="183"/>
      <c r="B47" s="153"/>
      <c r="C47" s="156" t="s">
        <v>107</v>
      </c>
      <c r="D47" s="156"/>
      <c r="E47" s="156"/>
      <c r="F47" s="39">
        <v>45</v>
      </c>
      <c r="G47" s="45"/>
      <c r="H47" s="28"/>
    </row>
    <row r="48" spans="1:8" ht="12.2" customHeight="1" x14ac:dyDescent="0.2">
      <c r="A48" s="183"/>
      <c r="B48" s="153"/>
      <c r="C48" s="156" t="s">
        <v>108</v>
      </c>
      <c r="D48" s="156"/>
      <c r="E48" s="156"/>
      <c r="F48" s="39">
        <v>46</v>
      </c>
      <c r="G48" s="45">
        <v>2</v>
      </c>
      <c r="H48" s="28"/>
    </row>
    <row r="49" spans="1:8" ht="12.2" customHeight="1" x14ac:dyDescent="0.2">
      <c r="A49" s="183"/>
      <c r="B49" s="153" t="s">
        <v>83</v>
      </c>
      <c r="C49" s="156" t="s">
        <v>109</v>
      </c>
      <c r="D49" s="156"/>
      <c r="E49" s="156"/>
      <c r="F49" s="39">
        <v>47</v>
      </c>
      <c r="G49" s="45">
        <v>46</v>
      </c>
      <c r="H49" s="28"/>
    </row>
    <row r="50" spans="1:8" ht="12.2" customHeight="1" x14ac:dyDescent="0.2">
      <c r="A50" s="183"/>
      <c r="B50" s="153"/>
      <c r="C50" s="156" t="s">
        <v>110</v>
      </c>
      <c r="D50" s="156"/>
      <c r="E50" s="156"/>
      <c r="F50" s="39">
        <v>48</v>
      </c>
      <c r="G50" s="45">
        <v>23</v>
      </c>
      <c r="H50" s="28"/>
    </row>
    <row r="51" spans="1:8" ht="12.2" customHeight="1" x14ac:dyDescent="0.2">
      <c r="A51" s="183"/>
      <c r="B51" s="153"/>
      <c r="C51" s="156" t="s">
        <v>111</v>
      </c>
      <c r="D51" s="156"/>
      <c r="E51" s="156"/>
      <c r="F51" s="39">
        <v>49</v>
      </c>
      <c r="G51" s="45">
        <v>1</v>
      </c>
      <c r="H51" s="28"/>
    </row>
    <row r="52" spans="1:8" ht="12.2" customHeight="1" x14ac:dyDescent="0.2">
      <c r="A52" s="183"/>
      <c r="B52" s="152" t="s">
        <v>84</v>
      </c>
      <c r="C52" s="152"/>
      <c r="D52" s="152"/>
      <c r="E52" s="152"/>
      <c r="F52" s="39">
        <v>50</v>
      </c>
      <c r="G52" s="45">
        <f>SUM(G53:G57)</f>
        <v>0</v>
      </c>
      <c r="H52" s="28"/>
    </row>
    <row r="53" spans="1:8" ht="12.2" customHeight="1" x14ac:dyDescent="0.2">
      <c r="A53" s="183"/>
      <c r="B53" s="176" t="s">
        <v>85</v>
      </c>
      <c r="C53" s="167" t="s">
        <v>112</v>
      </c>
      <c r="D53" s="167"/>
      <c r="E53" s="167"/>
      <c r="F53" s="39">
        <v>51</v>
      </c>
      <c r="G53" s="45"/>
      <c r="H53" s="28"/>
    </row>
    <row r="54" spans="1:8" ht="12.2" customHeight="1" x14ac:dyDescent="0.2">
      <c r="A54" s="183"/>
      <c r="B54" s="177"/>
      <c r="C54" s="167" t="s">
        <v>113</v>
      </c>
      <c r="D54" s="167"/>
      <c r="E54" s="167"/>
      <c r="F54" s="39">
        <v>52</v>
      </c>
      <c r="G54" s="45"/>
      <c r="H54" s="28"/>
    </row>
    <row r="55" spans="1:8" ht="12.2" customHeight="1" x14ac:dyDescent="0.2">
      <c r="A55" s="183"/>
      <c r="B55" s="177"/>
      <c r="C55" s="167" t="s">
        <v>114</v>
      </c>
      <c r="D55" s="167"/>
      <c r="E55" s="167"/>
      <c r="F55" s="39">
        <v>53</v>
      </c>
      <c r="G55" s="45"/>
      <c r="H55" s="28"/>
    </row>
    <row r="56" spans="1:8" ht="12.2" customHeight="1" x14ac:dyDescent="0.2">
      <c r="A56" s="183"/>
      <c r="B56" s="177"/>
      <c r="C56" s="167" t="s">
        <v>115</v>
      </c>
      <c r="D56" s="167"/>
      <c r="E56" s="167"/>
      <c r="F56" s="39">
        <v>54</v>
      </c>
      <c r="G56" s="45"/>
      <c r="H56" s="28"/>
    </row>
    <row r="57" spans="1:8" ht="12.2" customHeight="1" x14ac:dyDescent="0.2">
      <c r="A57" s="184"/>
      <c r="B57" s="178"/>
      <c r="C57" s="179" t="s">
        <v>116</v>
      </c>
      <c r="D57" s="180"/>
      <c r="E57" s="181"/>
      <c r="F57" s="39">
        <v>55</v>
      </c>
      <c r="G57" s="45"/>
      <c r="H57" s="28"/>
    </row>
    <row r="58" spans="1:8" x14ac:dyDescent="0.2">
      <c r="A58" s="42"/>
      <c r="B58" s="42"/>
      <c r="C58" s="42"/>
      <c r="D58" s="42"/>
      <c r="E58" s="42"/>
      <c r="F58" s="42"/>
      <c r="G58" s="42"/>
    </row>
    <row r="60" spans="1:8" ht="18.2" customHeight="1" x14ac:dyDescent="0.2"/>
    <row r="61" spans="1:8" ht="18.2" customHeight="1" x14ac:dyDescent="0.2"/>
    <row r="62" spans="1:8" ht="18.2" customHeight="1" x14ac:dyDescent="0.2"/>
    <row r="63" spans="1:8" ht="18.2" customHeight="1" x14ac:dyDescent="0.2"/>
    <row r="64" spans="1:8" ht="18.2" customHeight="1" x14ac:dyDescent="0.2"/>
  </sheetData>
  <mergeCells count="64"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2:E42"/>
    <mergeCell ref="C34:E34"/>
    <mergeCell ref="C35:E35"/>
    <mergeCell ref="B38:B42"/>
    <mergeCell ref="C41:E41"/>
    <mergeCell ref="D45:E45"/>
    <mergeCell ref="D46:E46"/>
    <mergeCell ref="C38:E38"/>
    <mergeCell ref="C39:E39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Погребищенський районний суд Вінницької області, 
Початок періоду: 01.01.2020, Кінець періоду: 30.06.2020&amp;L624C242A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/>
  </sheetViews>
  <sheetFormatPr defaultRowHeight="12.75" x14ac:dyDescent="0.2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151" t="s">
        <v>124</v>
      </c>
      <c r="B1" s="151"/>
      <c r="C1" s="151"/>
      <c r="D1" s="151"/>
      <c r="E1" s="56"/>
      <c r="F1" s="56"/>
      <c r="G1" s="56"/>
      <c r="H1" s="56"/>
      <c r="I1" s="82"/>
    </row>
    <row r="2" spans="1:10" ht="18.95" customHeight="1" x14ac:dyDescent="0.2">
      <c r="A2" s="226" t="s">
        <v>25</v>
      </c>
      <c r="B2" s="227"/>
      <c r="C2" s="227"/>
      <c r="D2" s="227"/>
      <c r="E2" s="227"/>
      <c r="F2" s="227"/>
      <c r="G2" s="228"/>
      <c r="H2" s="31" t="s">
        <v>122</v>
      </c>
      <c r="I2" s="31" t="s">
        <v>123</v>
      </c>
      <c r="J2" s="28"/>
    </row>
    <row r="3" spans="1:10" x14ac:dyDescent="0.2">
      <c r="A3" s="150" t="s">
        <v>27</v>
      </c>
      <c r="B3" s="211" t="s">
        <v>139</v>
      </c>
      <c r="C3" s="212"/>
      <c r="D3" s="212"/>
      <c r="E3" s="212"/>
      <c r="F3" s="212"/>
      <c r="G3" s="213"/>
      <c r="H3" s="39">
        <v>1</v>
      </c>
      <c r="I3" s="45">
        <v>35</v>
      </c>
      <c r="J3" s="28"/>
    </row>
    <row r="4" spans="1:10" ht="14.45" customHeight="1" x14ac:dyDescent="0.2">
      <c r="A4" s="150"/>
      <c r="B4" s="176" t="s">
        <v>140</v>
      </c>
      <c r="C4" s="229" t="s">
        <v>167</v>
      </c>
      <c r="D4" s="230"/>
      <c r="E4" s="230"/>
      <c r="F4" s="230"/>
      <c r="G4" s="231"/>
      <c r="H4" s="39">
        <v>2</v>
      </c>
      <c r="I4" s="45">
        <v>13</v>
      </c>
      <c r="J4" s="28"/>
    </row>
    <row r="5" spans="1:10" ht="14.45" customHeight="1" x14ac:dyDescent="0.2">
      <c r="A5" s="150"/>
      <c r="B5" s="177"/>
      <c r="C5" s="194" t="s">
        <v>168</v>
      </c>
      <c r="D5" s="195"/>
      <c r="E5" s="195"/>
      <c r="F5" s="195"/>
      <c r="G5" s="196"/>
      <c r="H5" s="39">
        <v>3</v>
      </c>
      <c r="I5" s="45">
        <v>5</v>
      </c>
      <c r="J5" s="28"/>
    </row>
    <row r="6" spans="1:10" ht="14.45" customHeight="1" x14ac:dyDescent="0.2">
      <c r="A6" s="150"/>
      <c r="B6" s="177"/>
      <c r="C6" s="229" t="s">
        <v>169</v>
      </c>
      <c r="D6" s="230"/>
      <c r="E6" s="230"/>
      <c r="F6" s="230"/>
      <c r="G6" s="231"/>
      <c r="H6" s="39">
        <v>4</v>
      </c>
      <c r="I6" s="45"/>
      <c r="J6" s="28"/>
    </row>
    <row r="7" spans="1:10" ht="14.45" customHeight="1" x14ac:dyDescent="0.2">
      <c r="A7" s="150"/>
      <c r="B7" s="177"/>
      <c r="C7" s="229" t="s">
        <v>170</v>
      </c>
      <c r="D7" s="230"/>
      <c r="E7" s="230"/>
      <c r="F7" s="230"/>
      <c r="G7" s="231"/>
      <c r="H7" s="39">
        <v>5</v>
      </c>
      <c r="I7" s="45">
        <v>20</v>
      </c>
      <c r="J7" s="28"/>
    </row>
    <row r="8" spans="1:10" ht="14.45" customHeight="1" x14ac:dyDescent="0.2">
      <c r="A8" s="150"/>
      <c r="B8" s="177"/>
      <c r="C8" s="229" t="s">
        <v>171</v>
      </c>
      <c r="D8" s="230"/>
      <c r="E8" s="230"/>
      <c r="F8" s="230"/>
      <c r="G8" s="231"/>
      <c r="H8" s="39">
        <v>6</v>
      </c>
      <c r="I8" s="45">
        <v>1</v>
      </c>
      <c r="J8" s="28"/>
    </row>
    <row r="9" spans="1:10" ht="14.45" customHeight="1" x14ac:dyDescent="0.2">
      <c r="A9" s="150"/>
      <c r="B9" s="178"/>
      <c r="C9" s="229" t="s">
        <v>172</v>
      </c>
      <c r="D9" s="230"/>
      <c r="E9" s="230"/>
      <c r="F9" s="230"/>
      <c r="G9" s="231"/>
      <c r="H9" s="39">
        <v>7</v>
      </c>
      <c r="I9" s="45">
        <v>1</v>
      </c>
      <c r="J9" s="28"/>
    </row>
    <row r="10" spans="1:10" x14ac:dyDescent="0.2">
      <c r="A10" s="150"/>
      <c r="B10" s="214" t="s">
        <v>141</v>
      </c>
      <c r="C10" s="215"/>
      <c r="D10" s="215"/>
      <c r="E10" s="215"/>
      <c r="F10" s="215"/>
      <c r="G10" s="216"/>
      <c r="H10" s="39">
        <v>8</v>
      </c>
      <c r="I10" s="45"/>
      <c r="J10" s="28"/>
    </row>
    <row r="11" spans="1:10" x14ac:dyDescent="0.2">
      <c r="A11" s="150"/>
      <c r="B11" s="214" t="s">
        <v>142</v>
      </c>
      <c r="C11" s="215"/>
      <c r="D11" s="215"/>
      <c r="E11" s="215"/>
      <c r="F11" s="215"/>
      <c r="G11" s="216"/>
      <c r="H11" s="39">
        <v>9</v>
      </c>
      <c r="I11" s="45"/>
      <c r="J11" s="28"/>
    </row>
    <row r="12" spans="1:10" x14ac:dyDescent="0.2">
      <c r="A12" s="150"/>
      <c r="B12" s="214" t="s">
        <v>143</v>
      </c>
      <c r="C12" s="215"/>
      <c r="D12" s="215"/>
      <c r="E12" s="215"/>
      <c r="F12" s="215"/>
      <c r="G12" s="216"/>
      <c r="H12" s="39">
        <v>10</v>
      </c>
      <c r="I12" s="45"/>
      <c r="J12" s="28"/>
    </row>
    <row r="13" spans="1:10" x14ac:dyDescent="0.2">
      <c r="A13" s="150"/>
      <c r="B13" s="214" t="s">
        <v>144</v>
      </c>
      <c r="C13" s="215"/>
      <c r="D13" s="215"/>
      <c r="E13" s="215"/>
      <c r="F13" s="215"/>
      <c r="G13" s="216"/>
      <c r="H13" s="39">
        <v>11</v>
      </c>
      <c r="I13" s="45"/>
      <c r="J13" s="28"/>
    </row>
    <row r="14" spans="1:10" x14ac:dyDescent="0.2">
      <c r="A14" s="150"/>
      <c r="B14" s="223" t="s">
        <v>145</v>
      </c>
      <c r="C14" s="224"/>
      <c r="D14" s="224"/>
      <c r="E14" s="224"/>
      <c r="F14" s="224"/>
      <c r="G14" s="225"/>
      <c r="H14" s="39">
        <v>12</v>
      </c>
      <c r="I14" s="45"/>
      <c r="J14" s="28"/>
    </row>
    <row r="15" spans="1:10" x14ac:dyDescent="0.2">
      <c r="A15" s="150"/>
      <c r="B15" s="223" t="s">
        <v>146</v>
      </c>
      <c r="C15" s="224"/>
      <c r="D15" s="224"/>
      <c r="E15" s="224"/>
      <c r="F15" s="224"/>
      <c r="G15" s="225"/>
      <c r="H15" s="39">
        <v>13</v>
      </c>
      <c r="I15" s="45"/>
      <c r="J15" s="28"/>
    </row>
    <row r="16" spans="1:10" x14ac:dyDescent="0.2">
      <c r="A16" s="150"/>
      <c r="B16" s="217" t="s">
        <v>147</v>
      </c>
      <c r="C16" s="218"/>
      <c r="D16" s="218"/>
      <c r="E16" s="218"/>
      <c r="F16" s="218"/>
      <c r="G16" s="219"/>
      <c r="H16" s="39">
        <v>14</v>
      </c>
      <c r="I16" s="45"/>
      <c r="J16" s="28"/>
    </row>
    <row r="17" spans="1:10" x14ac:dyDescent="0.2">
      <c r="A17" s="150"/>
      <c r="B17" s="217" t="s">
        <v>148</v>
      </c>
      <c r="C17" s="218"/>
      <c r="D17" s="218"/>
      <c r="E17" s="218"/>
      <c r="F17" s="218"/>
      <c r="G17" s="219"/>
      <c r="H17" s="39">
        <v>15</v>
      </c>
      <c r="I17" s="45"/>
      <c r="J17" s="28"/>
    </row>
    <row r="18" spans="1:10" x14ac:dyDescent="0.2">
      <c r="A18" s="150"/>
      <c r="B18" s="214" t="s">
        <v>149</v>
      </c>
      <c r="C18" s="215"/>
      <c r="D18" s="215"/>
      <c r="E18" s="215"/>
      <c r="F18" s="215"/>
      <c r="G18" s="216"/>
      <c r="H18" s="39">
        <v>16</v>
      </c>
      <c r="I18" s="45"/>
      <c r="J18" s="28"/>
    </row>
    <row r="19" spans="1:10" x14ac:dyDescent="0.2">
      <c r="A19" s="150"/>
      <c r="B19" s="214" t="s">
        <v>150</v>
      </c>
      <c r="C19" s="215"/>
      <c r="D19" s="215"/>
      <c r="E19" s="215"/>
      <c r="F19" s="215"/>
      <c r="G19" s="216"/>
      <c r="H19" s="39">
        <v>17</v>
      </c>
      <c r="I19" s="45"/>
      <c r="J19" s="28"/>
    </row>
    <row r="20" spans="1:10" x14ac:dyDescent="0.2">
      <c r="A20" s="150"/>
      <c r="B20" s="214" t="s">
        <v>151</v>
      </c>
      <c r="C20" s="215"/>
      <c r="D20" s="215"/>
      <c r="E20" s="215"/>
      <c r="F20" s="215"/>
      <c r="G20" s="216"/>
      <c r="H20" s="39">
        <v>18</v>
      </c>
      <c r="I20" s="45">
        <v>306</v>
      </c>
      <c r="J20" s="28"/>
    </row>
    <row r="21" spans="1:10" x14ac:dyDescent="0.2">
      <c r="A21" s="150"/>
      <c r="B21" s="214" t="s">
        <v>152</v>
      </c>
      <c r="C21" s="215"/>
      <c r="D21" s="215"/>
      <c r="E21" s="215"/>
      <c r="F21" s="215"/>
      <c r="G21" s="216"/>
      <c r="H21" s="39">
        <v>19</v>
      </c>
      <c r="I21" s="45">
        <v>9</v>
      </c>
      <c r="J21" s="28"/>
    </row>
    <row r="22" spans="1:10" x14ac:dyDescent="0.2">
      <c r="A22" s="150"/>
      <c r="B22" s="214" t="s">
        <v>153</v>
      </c>
      <c r="C22" s="215"/>
      <c r="D22" s="215"/>
      <c r="E22" s="215"/>
      <c r="F22" s="215"/>
      <c r="G22" s="216"/>
      <c r="H22" s="39">
        <v>20</v>
      </c>
      <c r="I22" s="45">
        <v>15</v>
      </c>
      <c r="J22" s="28"/>
    </row>
    <row r="23" spans="1:10" x14ac:dyDescent="0.2">
      <c r="A23" s="150"/>
      <c r="B23" s="214" t="s">
        <v>154</v>
      </c>
      <c r="C23" s="215"/>
      <c r="D23" s="215"/>
      <c r="E23" s="215"/>
      <c r="F23" s="215"/>
      <c r="G23" s="216"/>
      <c r="H23" s="39">
        <v>21</v>
      </c>
      <c r="I23" s="45"/>
      <c r="J23" s="28"/>
    </row>
    <row r="24" spans="1:10" ht="26.45" customHeight="1" x14ac:dyDescent="0.2">
      <c r="A24" s="150"/>
      <c r="B24" s="163" t="s">
        <v>155</v>
      </c>
      <c r="C24" s="164"/>
      <c r="D24" s="164"/>
      <c r="E24" s="164"/>
      <c r="F24" s="164"/>
      <c r="G24" s="165"/>
      <c r="H24" s="39">
        <v>22</v>
      </c>
      <c r="I24" s="45"/>
      <c r="J24" s="28"/>
    </row>
    <row r="25" spans="1:10" ht="16.7" customHeight="1" x14ac:dyDescent="0.2">
      <c r="A25" s="150" t="s">
        <v>28</v>
      </c>
      <c r="B25" s="150" t="s">
        <v>156</v>
      </c>
      <c r="C25" s="150"/>
      <c r="D25" s="194" t="s">
        <v>173</v>
      </c>
      <c r="E25" s="195"/>
      <c r="F25" s="195"/>
      <c r="G25" s="196"/>
      <c r="H25" s="39">
        <v>23</v>
      </c>
      <c r="I25" s="45">
        <v>1</v>
      </c>
      <c r="J25" s="28"/>
    </row>
    <row r="26" spans="1:10" ht="16.7" customHeight="1" x14ac:dyDescent="0.2">
      <c r="A26" s="150"/>
      <c r="B26" s="150"/>
      <c r="C26" s="150"/>
      <c r="D26" s="194" t="s">
        <v>174</v>
      </c>
      <c r="E26" s="195"/>
      <c r="F26" s="195"/>
      <c r="G26" s="196"/>
      <c r="H26" s="39">
        <v>24</v>
      </c>
      <c r="I26" s="45">
        <v>2</v>
      </c>
      <c r="J26" s="28"/>
    </row>
    <row r="27" spans="1:10" ht="16.7" customHeight="1" x14ac:dyDescent="0.2">
      <c r="A27" s="150"/>
      <c r="B27" s="150"/>
      <c r="C27" s="150"/>
      <c r="D27" s="194" t="s">
        <v>175</v>
      </c>
      <c r="E27" s="195"/>
      <c r="F27" s="195"/>
      <c r="G27" s="196"/>
      <c r="H27" s="39">
        <v>25</v>
      </c>
      <c r="I27" s="45"/>
      <c r="J27" s="28"/>
    </row>
    <row r="28" spans="1:10" ht="14.45" customHeight="1" x14ac:dyDescent="0.2">
      <c r="A28" s="150"/>
      <c r="B28" s="150" t="s">
        <v>157</v>
      </c>
      <c r="C28" s="150"/>
      <c r="D28" s="163" t="s">
        <v>176</v>
      </c>
      <c r="E28" s="164"/>
      <c r="F28" s="164"/>
      <c r="G28" s="165"/>
      <c r="H28" s="39">
        <v>26</v>
      </c>
      <c r="I28" s="45">
        <v>6</v>
      </c>
      <c r="J28" s="28"/>
    </row>
    <row r="29" spans="1:10" ht="14.45" customHeight="1" x14ac:dyDescent="0.2">
      <c r="A29" s="150"/>
      <c r="B29" s="150"/>
      <c r="C29" s="150"/>
      <c r="D29" s="163" t="s">
        <v>177</v>
      </c>
      <c r="E29" s="164"/>
      <c r="F29" s="164"/>
      <c r="G29" s="165"/>
      <c r="H29" s="39">
        <v>27</v>
      </c>
      <c r="I29" s="45"/>
      <c r="J29" s="28"/>
    </row>
    <row r="30" spans="1:10" ht="14.45" customHeight="1" x14ac:dyDescent="0.2">
      <c r="A30" s="150"/>
      <c r="B30" s="150"/>
      <c r="C30" s="150"/>
      <c r="D30" s="194" t="s">
        <v>178</v>
      </c>
      <c r="E30" s="195"/>
      <c r="F30" s="195"/>
      <c r="G30" s="196"/>
      <c r="H30" s="39">
        <v>28</v>
      </c>
      <c r="I30" s="45"/>
      <c r="J30" s="28"/>
    </row>
    <row r="31" spans="1:10" ht="16.7" customHeight="1" x14ac:dyDescent="0.2">
      <c r="A31" s="150"/>
      <c r="B31" s="150" t="s">
        <v>158</v>
      </c>
      <c r="C31" s="150"/>
      <c r="D31" s="154" t="s">
        <v>179</v>
      </c>
      <c r="E31" s="157"/>
      <c r="F31" s="157"/>
      <c r="G31" s="155"/>
      <c r="H31" s="39">
        <v>29</v>
      </c>
      <c r="I31" s="45"/>
      <c r="J31" s="28"/>
    </row>
    <row r="32" spans="1:10" ht="16.7" customHeight="1" x14ac:dyDescent="0.2">
      <c r="A32" s="150"/>
      <c r="B32" s="150"/>
      <c r="C32" s="150"/>
      <c r="D32" s="154" t="s">
        <v>180</v>
      </c>
      <c r="E32" s="157"/>
      <c r="F32" s="157"/>
      <c r="G32" s="155"/>
      <c r="H32" s="39">
        <v>30</v>
      </c>
      <c r="I32" s="45"/>
      <c r="J32" s="28"/>
    </row>
    <row r="33" spans="1:10" x14ac:dyDescent="0.2">
      <c r="A33" s="150"/>
      <c r="B33" s="163" t="s">
        <v>159</v>
      </c>
      <c r="C33" s="164"/>
      <c r="D33" s="164"/>
      <c r="E33" s="164"/>
      <c r="F33" s="164"/>
      <c r="G33" s="165"/>
      <c r="H33" s="39">
        <v>31</v>
      </c>
      <c r="I33" s="45"/>
      <c r="J33" s="28"/>
    </row>
    <row r="34" spans="1:10" x14ac:dyDescent="0.2">
      <c r="A34" s="150"/>
      <c r="B34" s="214" t="s">
        <v>150</v>
      </c>
      <c r="C34" s="215"/>
      <c r="D34" s="215"/>
      <c r="E34" s="215"/>
      <c r="F34" s="215"/>
      <c r="G34" s="216"/>
      <c r="H34" s="39">
        <v>32</v>
      </c>
      <c r="I34" s="45">
        <v>1</v>
      </c>
      <c r="J34" s="28"/>
    </row>
    <row r="35" spans="1:10" x14ac:dyDescent="0.2">
      <c r="A35" s="150"/>
      <c r="B35" s="214" t="s">
        <v>151</v>
      </c>
      <c r="C35" s="215"/>
      <c r="D35" s="215"/>
      <c r="E35" s="215"/>
      <c r="F35" s="215"/>
      <c r="G35" s="216"/>
      <c r="H35" s="39">
        <v>33</v>
      </c>
      <c r="I35" s="45">
        <v>1</v>
      </c>
      <c r="J35" s="28"/>
    </row>
    <row r="36" spans="1:10" ht="27.2" customHeight="1" x14ac:dyDescent="0.2">
      <c r="A36" s="150"/>
      <c r="B36" s="163" t="s">
        <v>160</v>
      </c>
      <c r="C36" s="164"/>
      <c r="D36" s="164"/>
      <c r="E36" s="164"/>
      <c r="F36" s="164"/>
      <c r="G36" s="165"/>
      <c r="H36" s="39">
        <v>34</v>
      </c>
      <c r="I36" s="45"/>
      <c r="J36" s="28"/>
    </row>
    <row r="37" spans="1:10" x14ac:dyDescent="0.2">
      <c r="A37" s="150" t="s">
        <v>29</v>
      </c>
      <c r="B37" s="214" t="s">
        <v>161</v>
      </c>
      <c r="C37" s="215"/>
      <c r="D37" s="215"/>
      <c r="E37" s="215"/>
      <c r="F37" s="215"/>
      <c r="G37" s="216"/>
      <c r="H37" s="39">
        <v>35</v>
      </c>
      <c r="I37" s="45">
        <v>18</v>
      </c>
      <c r="J37" s="28"/>
    </row>
    <row r="38" spans="1:10" x14ac:dyDescent="0.2">
      <c r="A38" s="150"/>
      <c r="B38" s="150" t="s">
        <v>157</v>
      </c>
      <c r="C38" s="150"/>
      <c r="D38" s="163" t="s">
        <v>176</v>
      </c>
      <c r="E38" s="164"/>
      <c r="F38" s="164"/>
      <c r="G38" s="165"/>
      <c r="H38" s="39">
        <v>36</v>
      </c>
      <c r="I38" s="45">
        <v>419</v>
      </c>
      <c r="J38" s="28"/>
    </row>
    <row r="39" spans="1:10" x14ac:dyDescent="0.2">
      <c r="A39" s="150"/>
      <c r="B39" s="150"/>
      <c r="C39" s="150"/>
      <c r="D39" s="163" t="s">
        <v>177</v>
      </c>
      <c r="E39" s="164"/>
      <c r="F39" s="164"/>
      <c r="G39" s="165"/>
      <c r="H39" s="39">
        <v>37</v>
      </c>
      <c r="I39" s="45">
        <v>85</v>
      </c>
      <c r="J39" s="28"/>
    </row>
    <row r="40" spans="1:10" x14ac:dyDescent="0.2">
      <c r="A40" s="150"/>
      <c r="B40" s="150"/>
      <c r="C40" s="150"/>
      <c r="D40" s="194" t="s">
        <v>181</v>
      </c>
      <c r="E40" s="195"/>
      <c r="F40" s="195"/>
      <c r="G40" s="196"/>
      <c r="H40" s="39">
        <v>38</v>
      </c>
      <c r="I40" s="45"/>
      <c r="J40" s="28"/>
    </row>
    <row r="41" spans="1:10" x14ac:dyDescent="0.2">
      <c r="A41" s="150"/>
      <c r="B41" s="150" t="s">
        <v>158</v>
      </c>
      <c r="C41" s="150"/>
      <c r="D41" s="154" t="s">
        <v>179</v>
      </c>
      <c r="E41" s="157"/>
      <c r="F41" s="157"/>
      <c r="G41" s="155"/>
      <c r="H41" s="39">
        <v>39</v>
      </c>
      <c r="I41" s="45">
        <v>4329638</v>
      </c>
      <c r="J41" s="28"/>
    </row>
    <row r="42" spans="1:10" x14ac:dyDescent="0.2">
      <c r="A42" s="150"/>
      <c r="B42" s="150"/>
      <c r="C42" s="150"/>
      <c r="D42" s="154" t="s">
        <v>180</v>
      </c>
      <c r="E42" s="157"/>
      <c r="F42" s="157"/>
      <c r="G42" s="155"/>
      <c r="H42" s="39">
        <v>40</v>
      </c>
      <c r="I42" s="45">
        <v>861131</v>
      </c>
      <c r="J42" s="28"/>
    </row>
    <row r="43" spans="1:10" x14ac:dyDescent="0.2">
      <c r="A43" s="150"/>
      <c r="B43" s="163" t="s">
        <v>159</v>
      </c>
      <c r="C43" s="164"/>
      <c r="D43" s="164"/>
      <c r="E43" s="164"/>
      <c r="F43" s="164"/>
      <c r="G43" s="165"/>
      <c r="H43" s="39">
        <v>41</v>
      </c>
      <c r="I43" s="45"/>
      <c r="J43" s="28"/>
    </row>
    <row r="44" spans="1:10" x14ac:dyDescent="0.2">
      <c r="A44" s="150"/>
      <c r="B44" s="211" t="s">
        <v>162</v>
      </c>
      <c r="C44" s="212"/>
      <c r="D44" s="212"/>
      <c r="E44" s="212"/>
      <c r="F44" s="212"/>
      <c r="G44" s="213"/>
      <c r="H44" s="39">
        <v>42</v>
      </c>
      <c r="I44" s="45">
        <v>4</v>
      </c>
      <c r="J44" s="28"/>
    </row>
    <row r="45" spans="1:10" x14ac:dyDescent="0.2">
      <c r="A45" s="150"/>
      <c r="B45" s="214" t="s">
        <v>150</v>
      </c>
      <c r="C45" s="215"/>
      <c r="D45" s="215"/>
      <c r="E45" s="215"/>
      <c r="F45" s="215"/>
      <c r="G45" s="216"/>
      <c r="H45" s="39">
        <v>43</v>
      </c>
      <c r="I45" s="45"/>
      <c r="J45" s="28"/>
    </row>
    <row r="46" spans="1:10" x14ac:dyDescent="0.2">
      <c r="A46" s="150"/>
      <c r="B46" s="214" t="s">
        <v>151</v>
      </c>
      <c r="C46" s="215"/>
      <c r="D46" s="215"/>
      <c r="E46" s="215"/>
      <c r="F46" s="215"/>
      <c r="G46" s="216"/>
      <c r="H46" s="39">
        <v>44</v>
      </c>
      <c r="I46" s="45">
        <v>60</v>
      </c>
      <c r="J46" s="28"/>
    </row>
    <row r="47" spans="1:10" ht="24.95" customHeight="1" x14ac:dyDescent="0.2">
      <c r="A47" s="150"/>
      <c r="B47" s="163" t="s">
        <v>160</v>
      </c>
      <c r="C47" s="164"/>
      <c r="D47" s="164"/>
      <c r="E47" s="164"/>
      <c r="F47" s="164"/>
      <c r="G47" s="165"/>
      <c r="H47" s="39">
        <v>45</v>
      </c>
      <c r="I47" s="45">
        <v>9</v>
      </c>
      <c r="J47" s="28"/>
    </row>
    <row r="48" spans="1:10" x14ac:dyDescent="0.2">
      <c r="A48" s="161" t="s">
        <v>125</v>
      </c>
      <c r="B48" s="161"/>
      <c r="C48" s="161"/>
      <c r="D48" s="161"/>
      <c r="E48" s="161"/>
      <c r="F48" s="161"/>
      <c r="G48" s="161"/>
      <c r="H48" s="161"/>
      <c r="I48" s="161"/>
      <c r="J48" s="28"/>
    </row>
    <row r="49" spans="1:10" ht="14.45" customHeight="1" x14ac:dyDescent="0.2">
      <c r="A49" s="220" t="s">
        <v>126</v>
      </c>
      <c r="B49" s="221"/>
      <c r="C49" s="221"/>
      <c r="D49" s="221"/>
      <c r="E49" s="221"/>
      <c r="F49" s="221"/>
      <c r="G49" s="222"/>
      <c r="H49" s="72">
        <v>46</v>
      </c>
      <c r="I49" s="45">
        <v>4</v>
      </c>
      <c r="J49" s="28"/>
    </row>
    <row r="50" spans="1:10" ht="14.45" customHeight="1" x14ac:dyDescent="0.2">
      <c r="A50" s="190" t="s">
        <v>127</v>
      </c>
      <c r="B50" s="191"/>
      <c r="C50" s="191"/>
      <c r="D50" s="191"/>
      <c r="E50" s="191"/>
      <c r="F50" s="191"/>
      <c r="G50" s="192"/>
      <c r="H50" s="72">
        <v>47</v>
      </c>
      <c r="I50" s="45">
        <v>1</v>
      </c>
      <c r="J50" s="28"/>
    </row>
    <row r="51" spans="1:10" ht="8.25" customHeight="1" x14ac:dyDescent="0.2">
      <c r="A51" s="8"/>
      <c r="B51" s="8"/>
      <c r="C51" s="8"/>
      <c r="D51" s="8"/>
      <c r="E51" s="8"/>
      <c r="F51" s="8"/>
      <c r="G51" s="8"/>
      <c r="H51" s="8"/>
      <c r="I51" s="8"/>
    </row>
    <row r="52" spans="1:10" ht="15.95" customHeight="1" x14ac:dyDescent="0.25">
      <c r="A52" s="71" t="s">
        <v>128</v>
      </c>
      <c r="B52" s="3"/>
      <c r="C52" s="3"/>
      <c r="D52" s="3"/>
      <c r="E52" s="3"/>
      <c r="F52" s="3"/>
      <c r="G52" s="3"/>
      <c r="H52" s="3"/>
      <c r="I52" s="3"/>
    </row>
    <row r="53" spans="1:10" ht="16.7" customHeight="1" x14ac:dyDescent="0.2">
      <c r="A53" s="205" t="s">
        <v>129</v>
      </c>
      <c r="B53" s="206"/>
      <c r="C53" s="206"/>
      <c r="D53" s="207"/>
      <c r="E53" s="202" t="s">
        <v>182</v>
      </c>
      <c r="F53" s="203"/>
      <c r="G53" s="203"/>
      <c r="H53" s="203"/>
      <c r="I53" s="204"/>
      <c r="J53" s="28"/>
    </row>
    <row r="54" spans="1:10" ht="45.4" customHeight="1" x14ac:dyDescent="0.2">
      <c r="A54" s="208"/>
      <c r="B54" s="209"/>
      <c r="C54" s="209"/>
      <c r="D54" s="210"/>
      <c r="E54" s="73" t="s">
        <v>183</v>
      </c>
      <c r="F54" s="73" t="s">
        <v>184</v>
      </c>
      <c r="G54" s="73" t="s">
        <v>185</v>
      </c>
      <c r="H54" s="73" t="s">
        <v>187</v>
      </c>
      <c r="I54" s="47" t="s">
        <v>188</v>
      </c>
      <c r="J54" s="28"/>
    </row>
    <row r="55" spans="1:10" x14ac:dyDescent="0.2">
      <c r="A55" s="156" t="s">
        <v>130</v>
      </c>
      <c r="B55" s="156"/>
      <c r="C55" s="156"/>
      <c r="D55" s="156"/>
      <c r="E55" s="45">
        <v>324</v>
      </c>
      <c r="F55" s="45">
        <v>8</v>
      </c>
      <c r="G55" s="45">
        <v>2</v>
      </c>
      <c r="H55" s="45"/>
      <c r="I55" s="45"/>
      <c r="J55" s="28"/>
    </row>
    <row r="56" spans="1:10" x14ac:dyDescent="0.2">
      <c r="A56" s="156" t="s">
        <v>131</v>
      </c>
      <c r="B56" s="156"/>
      <c r="C56" s="156"/>
      <c r="D56" s="156"/>
      <c r="E56" s="45">
        <v>3</v>
      </c>
      <c r="F56" s="45">
        <v>1</v>
      </c>
      <c r="G56" s="45"/>
      <c r="H56" s="45"/>
      <c r="I56" s="45"/>
      <c r="J56" s="28"/>
    </row>
    <row r="57" spans="1:10" x14ac:dyDescent="0.2">
      <c r="A57" s="156" t="s">
        <v>132</v>
      </c>
      <c r="B57" s="156"/>
      <c r="C57" s="156"/>
      <c r="D57" s="156"/>
      <c r="E57" s="45">
        <v>201</v>
      </c>
      <c r="F57" s="45">
        <v>80</v>
      </c>
      <c r="G57" s="45">
        <v>7</v>
      </c>
      <c r="H57" s="45"/>
      <c r="I57" s="45"/>
      <c r="J57" s="28"/>
    </row>
    <row r="58" spans="1:10" x14ac:dyDescent="0.2">
      <c r="A58" s="156" t="s">
        <v>133</v>
      </c>
      <c r="B58" s="156"/>
      <c r="C58" s="156"/>
      <c r="D58" s="156"/>
      <c r="E58" s="45">
        <v>257</v>
      </c>
      <c r="F58" s="45"/>
      <c r="G58" s="45"/>
      <c r="H58" s="45"/>
      <c r="I58" s="45"/>
      <c r="J58" s="28"/>
    </row>
    <row r="59" spans="1:10" ht="12.95" customHeight="1" x14ac:dyDescent="0.2">
      <c r="A59" s="8"/>
      <c r="B59" s="8"/>
      <c r="C59" s="8"/>
      <c r="D59" s="8"/>
      <c r="E59" s="8"/>
      <c r="F59" s="8"/>
      <c r="G59" s="8"/>
      <c r="H59" s="8"/>
      <c r="I59" s="8"/>
    </row>
    <row r="60" spans="1:10" ht="15.95" customHeight="1" x14ac:dyDescent="0.25">
      <c r="A60" s="197" t="s">
        <v>134</v>
      </c>
      <c r="B60" s="197"/>
      <c r="C60" s="197"/>
      <c r="D60" s="197"/>
      <c r="E60" s="197"/>
      <c r="F60" s="197"/>
      <c r="G60" s="197"/>
      <c r="H60" s="198"/>
      <c r="I60" s="198"/>
    </row>
    <row r="61" spans="1:10" ht="24.2" customHeight="1" x14ac:dyDescent="0.2">
      <c r="A61" s="199" t="s">
        <v>135</v>
      </c>
      <c r="B61" s="200"/>
      <c r="C61" s="200"/>
      <c r="D61" s="200"/>
      <c r="E61" s="201"/>
      <c r="F61" s="43" t="s">
        <v>123</v>
      </c>
      <c r="G61" s="77" t="s">
        <v>186</v>
      </c>
      <c r="H61" s="80"/>
      <c r="I61" s="83"/>
    </row>
    <row r="62" spans="1:10" x14ac:dyDescent="0.2">
      <c r="A62" s="163" t="s">
        <v>136</v>
      </c>
      <c r="B62" s="164"/>
      <c r="C62" s="164"/>
      <c r="D62" s="164"/>
      <c r="E62" s="165"/>
      <c r="F62" s="74">
        <v>235</v>
      </c>
      <c r="G62" s="78">
        <v>705768</v>
      </c>
      <c r="H62" s="80"/>
      <c r="I62" s="83"/>
    </row>
    <row r="63" spans="1:10" ht="12.95" customHeight="1" x14ac:dyDescent="0.2">
      <c r="A63" s="185" t="s">
        <v>137</v>
      </c>
      <c r="B63" s="190" t="s">
        <v>163</v>
      </c>
      <c r="C63" s="191"/>
      <c r="D63" s="191"/>
      <c r="E63" s="192"/>
      <c r="F63" s="75">
        <v>61</v>
      </c>
      <c r="G63" s="79">
        <v>449381</v>
      </c>
      <c r="H63" s="81"/>
      <c r="I63" s="84"/>
    </row>
    <row r="64" spans="1:10" ht="12.95" customHeight="1" x14ac:dyDescent="0.2">
      <c r="A64" s="185"/>
      <c r="B64" s="190" t="s">
        <v>164</v>
      </c>
      <c r="C64" s="191"/>
      <c r="D64" s="191"/>
      <c r="E64" s="192"/>
      <c r="F64" s="75">
        <v>174</v>
      </c>
      <c r="G64" s="79">
        <v>256387</v>
      </c>
      <c r="H64" s="81"/>
      <c r="I64" s="84"/>
    </row>
    <row r="65" spans="1:9" ht="15.95" customHeight="1" x14ac:dyDescent="0.2">
      <c r="A65" s="186" t="s">
        <v>138</v>
      </c>
      <c r="B65" s="193" t="s">
        <v>165</v>
      </c>
      <c r="C65" s="174"/>
      <c r="D65" s="174"/>
      <c r="E65" s="175"/>
      <c r="F65" s="76">
        <v>96</v>
      </c>
      <c r="G65" s="78">
        <v>48240</v>
      </c>
      <c r="H65" s="81"/>
      <c r="I65" s="84"/>
    </row>
    <row r="66" spans="1:9" ht="12.95" customHeight="1" x14ac:dyDescent="0.2">
      <c r="A66" s="186"/>
      <c r="B66" s="187" t="s">
        <v>166</v>
      </c>
      <c r="C66" s="188"/>
      <c r="D66" s="188"/>
      <c r="E66" s="189"/>
      <c r="F66" s="75"/>
      <c r="G66" s="79"/>
      <c r="H66" s="11"/>
      <c r="I66" s="9"/>
    </row>
    <row r="67" spans="1:9" ht="12.95" customHeight="1" x14ac:dyDescent="0.2">
      <c r="A67" s="8"/>
      <c r="B67" s="8"/>
      <c r="C67" s="8"/>
      <c r="D67" s="8"/>
      <c r="E67" s="8"/>
      <c r="F67" s="8"/>
      <c r="G67" s="8"/>
      <c r="H67" s="9"/>
      <c r="I67" s="9"/>
    </row>
    <row r="68" spans="1:9" ht="12.95" customHeight="1" x14ac:dyDescent="0.2">
      <c r="A68" s="9"/>
      <c r="B68" s="9"/>
      <c r="C68" s="9"/>
      <c r="D68" s="9"/>
      <c r="E68" s="9"/>
      <c r="F68" s="9"/>
      <c r="G68" s="9"/>
      <c r="H68" s="9"/>
      <c r="I68" s="9"/>
    </row>
    <row r="69" spans="1:9" ht="12.95" customHeight="1" x14ac:dyDescent="0.2">
      <c r="A69" s="9"/>
      <c r="B69" s="9"/>
      <c r="C69" s="9"/>
      <c r="D69" s="9"/>
      <c r="E69" s="9"/>
      <c r="F69" s="9"/>
      <c r="G69" s="9"/>
      <c r="H69" s="9"/>
      <c r="I69" s="9"/>
    </row>
    <row r="70" spans="1:9" ht="12.95" customHeight="1" x14ac:dyDescent="0.2">
      <c r="A70" s="9"/>
      <c r="B70" s="9"/>
      <c r="C70" s="9"/>
      <c r="D70" s="9"/>
      <c r="E70" s="9"/>
      <c r="F70" s="9"/>
      <c r="G70" s="9"/>
      <c r="H70" s="9"/>
      <c r="I70" s="9"/>
    </row>
    <row r="71" spans="1:9" ht="12.95" customHeight="1" x14ac:dyDescent="0.2">
      <c r="A71" s="9"/>
      <c r="B71" s="9"/>
      <c r="C71" s="9"/>
      <c r="D71" s="9"/>
      <c r="E71" s="9"/>
      <c r="F71" s="9"/>
      <c r="G71" s="9"/>
      <c r="H71" s="9"/>
      <c r="I71" s="9"/>
    </row>
    <row r="72" spans="1:9" ht="12.95" customHeight="1" x14ac:dyDescent="0.2">
      <c r="A72" s="9"/>
      <c r="B72" s="9"/>
      <c r="C72" s="9"/>
      <c r="D72" s="9"/>
      <c r="E72" s="9"/>
      <c r="F72" s="9"/>
      <c r="G72" s="9"/>
      <c r="H72" s="9"/>
      <c r="I72" s="9"/>
    </row>
    <row r="73" spans="1:9" ht="12.95" customHeight="1" x14ac:dyDescent="0.2">
      <c r="A73" s="9"/>
      <c r="B73" s="9"/>
      <c r="C73" s="9"/>
      <c r="D73" s="9"/>
      <c r="E73" s="9"/>
      <c r="F73" s="9"/>
      <c r="G73" s="9"/>
      <c r="H73" s="9"/>
      <c r="I73" s="9"/>
    </row>
    <row r="74" spans="1:9" ht="12.95" customHeight="1" x14ac:dyDescent="0.2">
      <c r="A74" s="9"/>
      <c r="B74" s="9"/>
      <c r="C74" s="9"/>
      <c r="D74" s="9"/>
      <c r="E74" s="9"/>
      <c r="F74" s="9"/>
      <c r="G74" s="9"/>
      <c r="H74" s="9"/>
      <c r="I74" s="9"/>
    </row>
    <row r="75" spans="1:9" ht="12.95" customHeight="1" x14ac:dyDescent="0.2">
      <c r="A75" s="9"/>
      <c r="B75" s="9"/>
      <c r="C75" s="9"/>
      <c r="D75" s="9"/>
      <c r="E75" s="9"/>
      <c r="F75" s="9"/>
      <c r="G75" s="9"/>
      <c r="H75" s="9"/>
      <c r="I75" s="9"/>
    </row>
    <row r="76" spans="1:9" ht="12.95" customHeight="1" x14ac:dyDescent="0.2">
      <c r="A76" s="9"/>
      <c r="B76" s="9"/>
      <c r="C76" s="9"/>
      <c r="D76" s="9"/>
      <c r="E76" s="9"/>
      <c r="F76" s="9"/>
      <c r="G76" s="9"/>
      <c r="H76" s="9"/>
      <c r="I76" s="9"/>
    </row>
    <row r="77" spans="1:9" ht="12.95" customHeight="1" x14ac:dyDescent="0.2">
      <c r="A77" s="9"/>
      <c r="B77" s="9"/>
      <c r="C77" s="9"/>
      <c r="D77" s="9"/>
      <c r="E77" s="9"/>
      <c r="F77" s="9"/>
      <c r="G77" s="9"/>
      <c r="H77" s="9"/>
      <c r="I77" s="9"/>
    </row>
    <row r="78" spans="1:9" ht="12.95" customHeight="1" x14ac:dyDescent="0.2">
      <c r="A78" s="9"/>
      <c r="B78" s="9"/>
      <c r="C78" s="9"/>
      <c r="D78" s="9"/>
      <c r="E78" s="9"/>
      <c r="F78" s="9"/>
      <c r="G78" s="9"/>
      <c r="H78" s="9"/>
      <c r="I78" s="9"/>
    </row>
    <row r="79" spans="1:9" ht="12.95" customHeight="1" x14ac:dyDescent="0.2">
      <c r="A79" s="9"/>
      <c r="B79" s="9"/>
      <c r="C79" s="9"/>
      <c r="D79" s="9"/>
      <c r="E79" s="9"/>
      <c r="F79" s="9"/>
      <c r="G79" s="9"/>
      <c r="H79" s="9"/>
      <c r="I79" s="9"/>
    </row>
    <row r="80" spans="1:9" ht="12.95" customHeight="1" x14ac:dyDescent="0.2">
      <c r="A80" s="9"/>
      <c r="B80" s="9"/>
      <c r="C80" s="9"/>
      <c r="D80" s="9"/>
      <c r="E80" s="9"/>
      <c r="F80" s="9"/>
      <c r="G80" s="9"/>
      <c r="H80" s="9"/>
      <c r="I80" s="9"/>
    </row>
    <row r="81" spans="1:9" ht="12.95" customHeight="1" x14ac:dyDescent="0.2">
      <c r="A81" s="9"/>
      <c r="B81" s="9"/>
      <c r="C81" s="9"/>
      <c r="D81" s="9"/>
      <c r="E81" s="9"/>
      <c r="F81" s="9"/>
      <c r="G81" s="9"/>
      <c r="H81" s="9"/>
      <c r="I81" s="9"/>
    </row>
    <row r="82" spans="1:9" ht="12.95" customHeight="1" x14ac:dyDescent="0.2">
      <c r="A82" s="9"/>
      <c r="B82" s="9"/>
      <c r="C82" s="9"/>
      <c r="D82" s="9"/>
      <c r="E82" s="9"/>
      <c r="F82" s="9"/>
      <c r="G82" s="9"/>
      <c r="H82" s="9"/>
      <c r="I82" s="9"/>
    </row>
    <row r="83" spans="1:9" ht="12.95" customHeight="1" x14ac:dyDescent="0.2">
      <c r="A83" s="9"/>
      <c r="B83" s="9"/>
      <c r="C83" s="9"/>
      <c r="D83" s="9"/>
      <c r="E83" s="9"/>
      <c r="F83" s="9"/>
      <c r="G83" s="9"/>
      <c r="H83" s="9"/>
      <c r="I83" s="9"/>
    </row>
    <row r="84" spans="1:9" ht="12.95" customHeight="1" x14ac:dyDescent="0.2">
      <c r="A84" s="9"/>
      <c r="B84" s="9"/>
      <c r="C84" s="9"/>
      <c r="D84" s="9"/>
      <c r="E84" s="9"/>
      <c r="F84" s="9"/>
      <c r="G84" s="9"/>
      <c r="H84" s="9"/>
      <c r="I84" s="9"/>
    </row>
    <row r="85" spans="1:9" ht="12.95" customHeight="1" x14ac:dyDescent="0.2">
      <c r="A85" s="9"/>
      <c r="B85" s="9"/>
      <c r="C85" s="9"/>
      <c r="D85" s="9"/>
      <c r="E85" s="9"/>
      <c r="F85" s="9"/>
      <c r="G85" s="9"/>
      <c r="H85" s="9"/>
      <c r="I85" s="9"/>
    </row>
    <row r="86" spans="1:9" ht="12.95" customHeight="1" x14ac:dyDescent="0.2">
      <c r="A86" s="9"/>
      <c r="B86" s="9"/>
      <c r="C86" s="9"/>
      <c r="D86" s="9"/>
      <c r="E86" s="9"/>
      <c r="F86" s="9"/>
      <c r="G86" s="9"/>
      <c r="H86" s="9"/>
      <c r="I86" s="9"/>
    </row>
    <row r="87" spans="1:9" ht="12.95" customHeight="1" x14ac:dyDescent="0.2">
      <c r="A87" s="9"/>
      <c r="B87" s="9"/>
      <c r="C87" s="9"/>
      <c r="D87" s="9"/>
      <c r="E87" s="9"/>
      <c r="F87" s="9"/>
      <c r="G87" s="9"/>
      <c r="H87" s="9"/>
      <c r="I87" s="9"/>
    </row>
    <row r="88" spans="1:9" ht="12.95" customHeight="1" x14ac:dyDescent="0.2">
      <c r="A88" s="9"/>
      <c r="B88" s="9"/>
      <c r="C88" s="9"/>
      <c r="D88" s="9"/>
      <c r="E88" s="9"/>
      <c r="F88" s="9"/>
      <c r="G88" s="9"/>
      <c r="H88" s="9"/>
      <c r="I88" s="9"/>
    </row>
    <row r="89" spans="1:9" ht="12.95" customHeight="1" x14ac:dyDescent="0.2">
      <c r="A89" s="9"/>
      <c r="B89" s="9"/>
      <c r="C89" s="9"/>
      <c r="D89" s="9"/>
      <c r="E89" s="9"/>
      <c r="F89" s="9"/>
      <c r="G89" s="9"/>
      <c r="H89" s="9"/>
      <c r="I89" s="9"/>
    </row>
    <row r="90" spans="1:9" ht="12.95" customHeight="1" x14ac:dyDescent="0.2">
      <c r="A90" s="9"/>
      <c r="B90" s="9"/>
      <c r="C90" s="9"/>
      <c r="D90" s="9"/>
      <c r="E90" s="9"/>
      <c r="F90" s="9"/>
      <c r="G90" s="9"/>
      <c r="H90" s="9"/>
      <c r="I90" s="9"/>
    </row>
    <row r="91" spans="1:9" ht="12.95" customHeight="1" x14ac:dyDescent="0.2">
      <c r="A91" s="9"/>
      <c r="B91" s="9"/>
      <c r="C91" s="9"/>
      <c r="D91" s="9"/>
      <c r="E91" s="9"/>
      <c r="F91" s="9"/>
      <c r="G91" s="9"/>
      <c r="H91" s="9"/>
      <c r="I91" s="9"/>
    </row>
    <row r="92" spans="1:9" ht="12.95" customHeight="1" x14ac:dyDescent="0.2">
      <c r="A92" s="9"/>
      <c r="B92" s="9"/>
      <c r="C92" s="9"/>
      <c r="D92" s="9"/>
      <c r="E92" s="9"/>
      <c r="F92" s="9"/>
      <c r="G92" s="9"/>
      <c r="H92" s="9"/>
      <c r="I92" s="9"/>
    </row>
    <row r="93" spans="1:9" ht="12.95" customHeight="1" x14ac:dyDescent="0.2">
      <c r="A93" s="9"/>
      <c r="B93" s="9"/>
      <c r="C93" s="9"/>
      <c r="D93" s="9"/>
      <c r="E93" s="9"/>
      <c r="F93" s="9"/>
      <c r="G93" s="9"/>
      <c r="H93" s="9"/>
      <c r="I93" s="9"/>
    </row>
    <row r="94" spans="1:9" ht="12.95" customHeight="1" x14ac:dyDescent="0.2">
      <c r="A94" s="9"/>
      <c r="B94" s="9"/>
      <c r="C94" s="9"/>
      <c r="D94" s="9"/>
      <c r="E94" s="9"/>
      <c r="F94" s="9"/>
      <c r="G94" s="9"/>
      <c r="H94" s="9"/>
      <c r="I94" s="9"/>
    </row>
    <row r="95" spans="1:9" ht="12.95" customHeight="1" x14ac:dyDescent="0.2">
      <c r="A95" s="9"/>
      <c r="B95" s="9"/>
      <c r="C95" s="9"/>
      <c r="D95" s="9"/>
      <c r="E95" s="9"/>
      <c r="F95" s="9"/>
      <c r="G95" s="9"/>
      <c r="H95" s="9"/>
      <c r="I95" s="9"/>
    </row>
    <row r="96" spans="1:9" ht="12.95" customHeight="1" x14ac:dyDescent="0.2">
      <c r="A96" s="9"/>
      <c r="B96" s="9"/>
      <c r="C96" s="9"/>
      <c r="D96" s="9"/>
      <c r="E96" s="9"/>
      <c r="F96" s="9"/>
      <c r="G96" s="9"/>
      <c r="H96" s="9"/>
      <c r="I96" s="9"/>
    </row>
    <row r="97" spans="1:9" ht="12.95" customHeight="1" x14ac:dyDescent="0.2">
      <c r="A97" s="9"/>
      <c r="B97" s="9"/>
      <c r="C97" s="9"/>
      <c r="D97" s="9"/>
      <c r="E97" s="9"/>
      <c r="F97" s="9"/>
      <c r="G97" s="9"/>
      <c r="H97" s="9"/>
      <c r="I97" s="9"/>
    </row>
    <row r="98" spans="1:9" ht="12.95" customHeight="1" x14ac:dyDescent="0.2">
      <c r="A98" s="9"/>
      <c r="B98" s="9"/>
      <c r="C98" s="9"/>
      <c r="D98" s="9"/>
      <c r="E98" s="9"/>
      <c r="F98" s="9"/>
      <c r="G98" s="9"/>
      <c r="H98" s="9"/>
      <c r="I98" s="9"/>
    </row>
    <row r="99" spans="1:9" ht="12.95" customHeight="1" x14ac:dyDescent="0.2">
      <c r="A99" s="9"/>
      <c r="B99" s="9"/>
      <c r="C99" s="9"/>
      <c r="D99" s="9"/>
      <c r="E99" s="9"/>
      <c r="F99" s="9"/>
      <c r="G99" s="9"/>
      <c r="H99" s="9"/>
      <c r="I99" s="9"/>
    </row>
    <row r="100" spans="1:9" ht="12.9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2.9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2.9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2.9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2.9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2.9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2.9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2.9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2.9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2.9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2.9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2.9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2.95" customHeight="1" x14ac:dyDescent="0.2">
      <c r="A112" s="9"/>
    </row>
    <row r="113" spans="1:1" ht="12.95" customHeight="1" x14ac:dyDescent="0.2">
      <c r="A113" s="9"/>
    </row>
    <row r="114" spans="1:1" ht="12.95" customHeight="1" x14ac:dyDescent="0.2">
      <c r="A114" s="9"/>
    </row>
  </sheetData>
  <mergeCells count="74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A58:D58"/>
    <mergeCell ref="A63:A64"/>
    <mergeCell ref="A65:A66"/>
    <mergeCell ref="B66:E66"/>
    <mergeCell ref="B63:E63"/>
    <mergeCell ref="B64:E64"/>
    <mergeCell ref="B65:E65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Погребищенський районний суд Вінницької області, 
Початок періоду: 01.01.2020, Кінець періоду: 30.06.2020&amp;L624C242A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85" t="s">
        <v>189</v>
      </c>
      <c r="B1" s="93"/>
      <c r="C1" s="93"/>
      <c r="D1" s="93"/>
    </row>
    <row r="2" spans="1:5" ht="25.7" customHeight="1" x14ac:dyDescent="0.2">
      <c r="A2" s="226" t="s">
        <v>25</v>
      </c>
      <c r="B2" s="228"/>
      <c r="C2" s="31" t="s">
        <v>122</v>
      </c>
      <c r="D2" s="31" t="s">
        <v>123</v>
      </c>
      <c r="E2" s="28"/>
    </row>
    <row r="3" spans="1:5" ht="27.95" customHeight="1" x14ac:dyDescent="0.2">
      <c r="A3" s="161" t="s">
        <v>190</v>
      </c>
      <c r="B3" s="161"/>
      <c r="C3" s="39">
        <v>1</v>
      </c>
      <c r="D3" s="99">
        <f>IF('розділ 1 '!J46&lt;&gt;0,'розділ 1 '!K46*100/'розділ 1 '!J46,0)</f>
        <v>10.30640668523677</v>
      </c>
      <c r="E3" s="28"/>
    </row>
    <row r="4" spans="1:5" ht="18.2" customHeight="1" x14ac:dyDescent="0.2">
      <c r="A4" s="234" t="s">
        <v>140</v>
      </c>
      <c r="B4" s="58" t="s">
        <v>200</v>
      </c>
      <c r="C4" s="39">
        <v>2</v>
      </c>
      <c r="D4" s="99">
        <f>IF('розділ 1 '!J15&lt;&gt;0,'розділ 1 '!K15*100/'розділ 1 '!J15,0)</f>
        <v>5.9405940594059405</v>
      </c>
      <c r="E4" s="28"/>
    </row>
    <row r="5" spans="1:5" ht="18.2" customHeight="1" x14ac:dyDescent="0.2">
      <c r="A5" s="235"/>
      <c r="B5" s="58" t="s">
        <v>201</v>
      </c>
      <c r="C5" s="39">
        <v>3</v>
      </c>
      <c r="D5" s="99">
        <f>IF('розділ 1 '!J24&lt;&gt;0,'розділ 1 '!K24*100/'розділ 1 '!J24,0)</f>
        <v>0</v>
      </c>
      <c r="E5" s="28"/>
    </row>
    <row r="6" spans="1:5" ht="18.2" customHeight="1" x14ac:dyDescent="0.2">
      <c r="A6" s="235"/>
      <c r="B6" s="58" t="s">
        <v>202</v>
      </c>
      <c r="C6" s="39">
        <v>4</v>
      </c>
      <c r="D6" s="99">
        <f>IF('розділ 1 '!J40&lt;&gt;0,'розділ 1 '!K40*100/'розділ 1 '!J40,0)</f>
        <v>14.351851851851851</v>
      </c>
      <c r="E6" s="28"/>
    </row>
    <row r="7" spans="1:5" ht="18.2" customHeight="1" x14ac:dyDescent="0.2">
      <c r="A7" s="236"/>
      <c r="B7" s="58" t="s">
        <v>203</v>
      </c>
      <c r="C7" s="39">
        <v>5</v>
      </c>
      <c r="D7" s="99">
        <f>IF('розділ 1 '!J45&lt;&gt;0,'розділ 1 '!K45*100/'розділ 1 '!J45,0)</f>
        <v>0</v>
      </c>
      <c r="E7" s="28"/>
    </row>
    <row r="8" spans="1:5" ht="18.2" customHeight="1" x14ac:dyDescent="0.2">
      <c r="A8" s="161" t="s">
        <v>191</v>
      </c>
      <c r="B8" s="161"/>
      <c r="C8" s="39">
        <v>6</v>
      </c>
      <c r="D8" s="99">
        <f>IF('розділ 1 '!F46&lt;&gt;0,'розділ 1 '!H46*100/'розділ 1 '!F46,0)</f>
        <v>88.654618473895582</v>
      </c>
      <c r="E8" s="28"/>
    </row>
    <row r="9" spans="1:5" ht="18.2" customHeight="1" x14ac:dyDescent="0.2">
      <c r="A9" s="161" t="s">
        <v>192</v>
      </c>
      <c r="B9" s="161"/>
      <c r="C9" s="39">
        <v>7</v>
      </c>
      <c r="D9" s="79">
        <f>IF('розділ 3'!I50&lt;&gt;0,'розділ 1 '!H46/'розділ 3'!I50,0)</f>
        <v>883</v>
      </c>
      <c r="E9" s="28"/>
    </row>
    <row r="10" spans="1:5" ht="25.7" customHeight="1" x14ac:dyDescent="0.2">
      <c r="A10" s="161" t="s">
        <v>193</v>
      </c>
      <c r="B10" s="161"/>
      <c r="C10" s="39">
        <v>8</v>
      </c>
      <c r="D10" s="79">
        <f>IF('розділ 3'!I50&lt;&gt;0,'розділ 1 '!E46/'розділ 3'!I50,0)</f>
        <v>1242</v>
      </c>
      <c r="E10" s="28"/>
    </row>
    <row r="11" spans="1:5" ht="16.7" customHeight="1" x14ac:dyDescent="0.2">
      <c r="A11" s="163" t="s">
        <v>194</v>
      </c>
      <c r="B11" s="165"/>
      <c r="C11" s="39">
        <v>9</v>
      </c>
      <c r="D11" s="45">
        <v>38</v>
      </c>
      <c r="E11" s="28"/>
    </row>
    <row r="12" spans="1:5" ht="16.7" customHeight="1" x14ac:dyDescent="0.2">
      <c r="A12" s="156" t="s">
        <v>130</v>
      </c>
      <c r="B12" s="156"/>
      <c r="C12" s="39">
        <v>10</v>
      </c>
      <c r="D12" s="45">
        <v>10</v>
      </c>
      <c r="E12" s="28"/>
    </row>
    <row r="13" spans="1:5" ht="16.7" customHeight="1" x14ac:dyDescent="0.2">
      <c r="A13" s="156" t="s">
        <v>131</v>
      </c>
      <c r="B13" s="156"/>
      <c r="C13" s="39">
        <v>11</v>
      </c>
      <c r="D13" s="45">
        <v>66</v>
      </c>
      <c r="E13" s="28"/>
    </row>
    <row r="14" spans="1:5" ht="16.7" customHeight="1" x14ac:dyDescent="0.2">
      <c r="A14" s="156" t="s">
        <v>132</v>
      </c>
      <c r="B14" s="156"/>
      <c r="C14" s="39">
        <v>12</v>
      </c>
      <c r="D14" s="45">
        <v>89</v>
      </c>
      <c r="E14" s="28"/>
    </row>
    <row r="15" spans="1:5" ht="16.7" customHeight="1" x14ac:dyDescent="0.2">
      <c r="A15" s="156" t="s">
        <v>133</v>
      </c>
      <c r="B15" s="156"/>
      <c r="C15" s="39">
        <v>13</v>
      </c>
      <c r="D15" s="45">
        <v>17</v>
      </c>
      <c r="E15" s="97"/>
    </row>
    <row r="16" spans="1:5" x14ac:dyDescent="0.2">
      <c r="A16" s="86"/>
      <c r="B16" s="86"/>
      <c r="C16" s="42"/>
      <c r="D16" s="42"/>
    </row>
    <row r="17" spans="1:7" x14ac:dyDescent="0.2">
      <c r="A17" s="87"/>
      <c r="B17" s="87"/>
      <c r="C17" s="96"/>
      <c r="D17" s="96"/>
    </row>
    <row r="18" spans="1:7" x14ac:dyDescent="0.2">
      <c r="A18" s="238" t="s">
        <v>195</v>
      </c>
      <c r="B18" s="238"/>
      <c r="C18" s="239" t="s">
        <v>205</v>
      </c>
      <c r="D18" s="239"/>
    </row>
    <row r="19" spans="1:7" ht="15.95" customHeight="1" x14ac:dyDescent="0.2">
      <c r="A19" s="88"/>
      <c r="B19" s="94" t="s">
        <v>204</v>
      </c>
      <c r="C19" s="232" t="s">
        <v>206</v>
      </c>
      <c r="D19" s="232"/>
    </row>
    <row r="20" spans="1:7" ht="12.95" customHeight="1" x14ac:dyDescent="0.2">
      <c r="A20" s="88"/>
      <c r="B20" s="88"/>
      <c r="C20" s="83"/>
      <c r="D20" s="83"/>
    </row>
    <row r="21" spans="1:7" ht="12.95" customHeight="1" x14ac:dyDescent="0.2">
      <c r="A21" s="89" t="s">
        <v>196</v>
      </c>
      <c r="B21" s="88"/>
      <c r="C21" s="239" t="s">
        <v>207</v>
      </c>
      <c r="D21" s="239"/>
      <c r="G21" s="98"/>
    </row>
    <row r="22" spans="1:7" ht="15.95" customHeight="1" x14ac:dyDescent="0.2">
      <c r="A22" s="90"/>
      <c r="B22" s="94" t="s">
        <v>204</v>
      </c>
      <c r="C22" s="232" t="s">
        <v>206</v>
      </c>
      <c r="D22" s="232"/>
    </row>
    <row r="23" spans="1:7" ht="12.95" customHeight="1" x14ac:dyDescent="0.2">
      <c r="A23" s="91" t="s">
        <v>197</v>
      </c>
      <c r="B23" s="95"/>
      <c r="C23" s="233" t="s">
        <v>208</v>
      </c>
      <c r="D23" s="233"/>
    </row>
    <row r="24" spans="1:7" ht="12.95" customHeight="1" x14ac:dyDescent="0.2">
      <c r="A24" s="92" t="s">
        <v>198</v>
      </c>
      <c r="B24" s="95"/>
      <c r="C24" s="191" t="s">
        <v>208</v>
      </c>
      <c r="D24" s="191"/>
    </row>
    <row r="25" spans="1:7" ht="12.95" customHeight="1" x14ac:dyDescent="0.2">
      <c r="A25" s="91" t="s">
        <v>199</v>
      </c>
      <c r="B25" s="95"/>
      <c r="C25" s="191" t="s">
        <v>209</v>
      </c>
      <c r="D25" s="191"/>
    </row>
    <row r="26" spans="1:7" ht="15.95" customHeight="1" x14ac:dyDescent="0.2">
      <c r="C26" s="42"/>
      <c r="D26" s="42"/>
    </row>
    <row r="27" spans="1:7" ht="12.95" customHeight="1" x14ac:dyDescent="0.2">
      <c r="C27" s="237" t="s">
        <v>210</v>
      </c>
      <c r="D27" s="237"/>
    </row>
  </sheetData>
  <mergeCells count="20"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Погребищенський районний суд Вінницької області, 
Початок періоду: 01.01.2020, Кінець періоду: 30.06.2020&amp;L624C242A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2020-08-10T06:43:07Z</dcterms:created>
  <dcterms:modified xsi:type="dcterms:W3CDTF">2020-08-10T06:44:19Z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1-мзс_00143_2.2020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624C242A</vt:lpwstr>
  </property>
  <property fmtid="{D5CDD505-2E9C-101B-9397-08002B2CF9AE}" pid="9" name="Підрозділ">
    <vt:lpwstr>Погребищенський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320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30.06.2020</vt:lpwstr>
  </property>
  <property fmtid="{D5CDD505-2E9C-101B-9397-08002B2CF9AE}" pid="14" name="Період">
    <vt:lpwstr>перше півріччя 2020 року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3.24.4.2414</vt:lpwstr>
  </property>
</Properties>
</file>