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8800" windowHeight="753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44525" calcMode="manual"/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E46" i="15" s="1"/>
  <c r="L16" i="15"/>
  <c r="F16" i="15"/>
  <c r="G16" i="15"/>
  <c r="H16" i="15"/>
  <c r="H46" i="15" s="1"/>
  <c r="I16" i="15"/>
  <c r="I46" i="15" s="1"/>
  <c r="J16" i="15"/>
  <c r="K16" i="15"/>
  <c r="D4" i="22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E45" i="15"/>
  <c r="F45" i="15"/>
  <c r="L45" i="15" s="1"/>
  <c r="H45" i="15"/>
  <c r="I45" i="15"/>
  <c r="G45" i="15"/>
  <c r="G46" i="15" s="1"/>
  <c r="J45" i="15"/>
  <c r="D7" i="22"/>
  <c r="K45" i="15"/>
  <c r="K46" i="15"/>
  <c r="D3" i="22" s="1"/>
  <c r="F46" i="15"/>
  <c r="J46" i="15"/>
  <c r="D8" i="22" l="1"/>
  <c r="D9" i="22"/>
  <c r="D10" i="22"/>
  <c r="L46" i="15"/>
</calcChain>
</file>

<file path=xl/sharedStrings.xml><?xml version="1.0" encoding="utf-8"?>
<sst xmlns="http://schemas.openxmlformats.org/spreadsheetml/2006/main" count="295" uniqueCount="222">
  <si>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</si>
  <si>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</si>
  <si>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</si>
  <si>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</si>
  <si>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</si>
  <si>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</si>
  <si>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</si>
  <si>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</si>
  <si>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</si>
  <si>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</si>
  <si>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</si>
  <si>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</si>
  <si>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</si>
  <si>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</si>
  <si>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</si>
  <si>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</si>
  <si>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</si>
  <si>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</si>
  <si>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</si>
  <si>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</si>
  <si>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</si>
  <si>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</si>
  <si>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</si>
  <si>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</si>
  <si>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</si>
  <si>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</si>
  <si>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</si>
  <si>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</si>
  <si>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</si>
  <si>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</si>
  <si>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</si>
  <si>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</si>
  <si>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</si>
  <si>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</si>
  <si>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</si>
  <si>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</si>
  <si>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</si>
  <si>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</si>
  <si>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</si>
  <si>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</si>
  <si>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</si>
  <si>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</si>
  <si>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</si>
  <si>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</si>
  <si>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</si>
  <si>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</si>
  <si>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</si>
  <si>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</si>
  <si>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</si>
  <si>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</si>
  <si>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</si>
  <si>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</si>
  <si>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</si>
  <si>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</si>
  <si>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</si>
  <si>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</si>
  <si>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</si>
  <si>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</si>
  <si>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</si>
  <si>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</si>
  <si>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</si>
  <si>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</si>
  <si>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</si>
  <si>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</si>
  <si>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</si>
  <si>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</si>
  <si>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</si>
  <si>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</si>
  <si>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</si>
  <si>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</si>
  <si>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</si>
  <si>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</si>
  <si>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</si>
  <si>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</si>
  <si>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</si>
  <si>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</si>
  <si>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</si>
  <si>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</si>
  <si>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</si>
  <si>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</si>
  <si>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</si>
  <si>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</si>
  <si>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</si>
  <si>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</si>
  <si>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</si>
  <si>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</si>
  <si>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</si>
  <si>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</si>
  <si>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</si>
  <si>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</si>
  <si>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</si>
  <si>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</si>
  <si>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</si>
  <si>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>х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</si>
  <si>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</si>
  <si>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</si>
  <si>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</si>
  <si>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</si>
  <si>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</si>
  <si>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</si>
  <si>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</si>
  <si>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</si>
  <si>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</si>
  <si>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</si>
  <si>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</si>
  <si>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</si>
  <si>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</si>
  <si>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</si>
  <si>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</si>
  <si>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</si>
  <si>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</si>
  <si>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</si>
  <si>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</si>
  <si>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</si>
  <si>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</si>
  <si>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</si>
  <si>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</si>
  <si>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</si>
  <si>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</si>
  <si>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</si>
  <si>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</si>
  <si>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</si>
  <si>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</si>
  <si>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</si>
  <si>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</si>
  <si>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</si>
  <si>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</si>
  <si>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</si>
  <si>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</si>
  <si>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</si>
  <si>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</si>
  <si>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</si>
  <si>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</si>
  <si>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</si>
  <si>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</si>
  <si>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</si>
  <si>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</si>
  <si>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</si>
  <si>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</si>
  <si>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</si>
  <si>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</si>
  <si>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</si>
  <si>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</si>
  <si>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</si>
  <si>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</si>
  <si>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</si>
  <si>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</si>
  <si>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</si>
  <si>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</si>
  <si>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</si>
  <si>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</si>
  <si>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</si>
  <si>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</si>
  <si>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</si>
  <si>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</si>
  <si>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</si>
  <si>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</si>
  <si>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</si>
  <si>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</si>
  <si>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</si>
  <si>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</si>
  <si>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</si>
  <si>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</si>
  <si>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</si>
  <si>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</si>
  <si>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</si>
  <si>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</si>
  <si>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</si>
  <si>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</si>
  <si>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</si>
  <si>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</si>
  <si>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</si>
  <si>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</si>
  <si>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</si>
  <si>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</si>
  <si>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</si>
  <si>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</si>
  <si>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</si>
  <si>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</si>
  <si>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</si>
  <si>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</si>
  <si>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</si>
  <si>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</si>
  <si>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</si>
  <si>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</si>
  <si>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</si>
  <si>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</si>
  <si>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</si>
  <si>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</si>
  <si>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</si>
  <si>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</si>
  <si>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</si>
  <si>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</si>
  <si>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</si>
  <si>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</si>
  <si>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</si>
  <si>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</si>
  <si>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</si>
  <si>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</si>
  <si>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</si>
  <si>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</si>
  <si>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</si>
  <si>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</si>
  <si>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</si>
  <si>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</si>
  <si>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</si>
  <si>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</si>
  <si>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</si>
  <si>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</si>
  <si>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</si>
  <si>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</si>
  <si>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перше півріччя 2021 року</t>
  </si>
  <si>
    <t>Жовтневий районний суд м.Кривого Рогу</t>
  </si>
  <si>
    <t>50029.м. Кривий Ріг.вул. Невська 3</t>
  </si>
  <si>
    <t>Доручення судів України / іноземних судів</t>
  </si>
  <si>
    <t xml:space="preserve">Розглянуто справ судом присяжних </t>
  </si>
  <si>
    <t xml:space="preserve">Л.В. Булах </t>
  </si>
  <si>
    <t>Т.В. Михальчук</t>
  </si>
  <si>
    <t>(0564) 95-80-82</t>
  </si>
  <si>
    <t>(0564) 95-92-86</t>
  </si>
  <si>
    <t>inbox@gtk.dp.court.gov.ua</t>
  </si>
  <si>
    <t>7 липня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</si>
</sst>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3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3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Border="1" applyAlignment="1" applyProtection="1">
      <alignment vertical="center" wrapText="1"/>
    </xf>
    <xf numFmtId="0" fontId="7" fillId="0" borderId="21" xfId="0" applyFont="1" applyBorder="1" applyAlignment="1" applyProtection="1">
      <alignment vertical="center" wrapText="1"/>
    </xf>
    <xf numFmtId="0" fontId="7" fillId="0" borderId="22" xfId="0" applyFont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2" fillId="0" borderId="20" xfId="0" applyFont="1" applyBorder="1" applyAlignment="1" applyProtection="1">
      <alignment vertical="center" wrapText="1"/>
    </xf>
    <xf numFmtId="0" fontId="22" fillId="0" borderId="22" xfId="0" applyFont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20" t="s">
        <v>117</v>
      </c>
      <c r="C3" s="120"/>
      <c r="D3" s="120"/>
      <c r="E3" s="120"/>
      <c r="F3" s="120"/>
      <c r="G3" s="120"/>
      <c r="H3" s="120"/>
    </row>
    <row r="4" spans="1:8" ht="14.25" customHeight="1" x14ac:dyDescent="0.25">
      <c r="B4" s="121"/>
      <c r="C4" s="121"/>
      <c r="D4" s="121"/>
      <c r="E4" s="121"/>
      <c r="F4" s="121"/>
      <c r="G4" s="121"/>
      <c r="H4" s="121"/>
    </row>
    <row r="5" spans="1:8" ht="18.95" customHeight="1" x14ac:dyDescent="0.3">
      <c r="B5" s="120"/>
      <c r="C5" s="120"/>
      <c r="D5" s="120"/>
      <c r="E5" s="120"/>
      <c r="F5" s="120"/>
      <c r="G5" s="120"/>
      <c r="H5" s="120"/>
    </row>
    <row r="6" spans="1:8" ht="18.95" customHeight="1" x14ac:dyDescent="0.3">
      <c r="B6" s="12"/>
      <c r="C6" s="120" t="s">
        <v>211</v>
      </c>
      <c r="D6" s="120"/>
      <c r="E6" s="120"/>
      <c r="F6" s="120"/>
      <c r="G6" s="120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22" t="s">
        <v>14</v>
      </c>
      <c r="C12" s="123"/>
      <c r="D12" s="124"/>
      <c r="E12" s="15" t="s">
        <v>15</v>
      </c>
      <c r="F12" s="27"/>
      <c r="G12" s="11" t="s">
        <v>106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118</v>
      </c>
    </row>
    <row r="14" spans="1:8" ht="37.5" customHeight="1" x14ac:dyDescent="0.2">
      <c r="A14" s="34"/>
      <c r="B14" s="125" t="s">
        <v>123</v>
      </c>
      <c r="C14" s="126"/>
      <c r="D14" s="127"/>
      <c r="E14" s="66" t="s">
        <v>119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8" t="s">
        <v>17</v>
      </c>
      <c r="G16" s="129"/>
      <c r="H16" s="129"/>
    </row>
    <row r="17" spans="1:9" ht="12.75" customHeight="1" x14ac:dyDescent="0.2">
      <c r="A17" s="34"/>
      <c r="B17" s="125" t="s">
        <v>18</v>
      </c>
      <c r="C17" s="126"/>
      <c r="D17" s="127"/>
      <c r="E17" s="152" t="s">
        <v>120</v>
      </c>
      <c r="F17" s="145" t="s">
        <v>166</v>
      </c>
      <c r="G17" s="146"/>
      <c r="H17" s="146"/>
    </row>
    <row r="18" spans="1:9" ht="12.75" customHeight="1" x14ac:dyDescent="0.2">
      <c r="A18" s="34"/>
      <c r="B18" s="125" t="s">
        <v>19</v>
      </c>
      <c r="C18" s="126"/>
      <c r="D18" s="127"/>
      <c r="E18" s="152"/>
    </row>
    <row r="19" spans="1:9" ht="12.75" customHeight="1" x14ac:dyDescent="0.2">
      <c r="A19" s="34"/>
      <c r="B19" s="125" t="s">
        <v>168</v>
      </c>
      <c r="C19" s="126"/>
      <c r="D19" s="127"/>
      <c r="E19" s="152"/>
      <c r="F19" s="147"/>
      <c r="G19" s="148"/>
      <c r="H19" s="148"/>
    </row>
    <row r="20" spans="1:9" ht="12.95" customHeight="1" x14ac:dyDescent="0.2">
      <c r="A20" s="34"/>
      <c r="B20" s="149"/>
      <c r="C20" s="150"/>
      <c r="D20" s="151"/>
      <c r="E20" s="152"/>
      <c r="F20" s="128"/>
      <c r="G20" s="129"/>
      <c r="H20" s="129"/>
    </row>
    <row r="21" spans="1:9" ht="12.95" customHeight="1" x14ac:dyDescent="0.2">
      <c r="A21" s="34"/>
      <c r="B21" s="25"/>
      <c r="C21" s="26"/>
      <c r="D21" s="34"/>
      <c r="E21" s="35"/>
      <c r="F21" s="128"/>
      <c r="G21" s="129"/>
      <c r="H21" s="129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3" t="s">
        <v>21</v>
      </c>
      <c r="C33" s="134"/>
      <c r="D33" s="141" t="s">
        <v>212</v>
      </c>
      <c r="E33" s="141"/>
      <c r="F33" s="141"/>
      <c r="G33" s="141"/>
      <c r="H33" s="142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3" t="s">
        <v>213</v>
      </c>
      <c r="E35" s="143"/>
      <c r="F35" s="143"/>
      <c r="G35" s="143"/>
      <c r="H35" s="144"/>
      <c r="I35" s="28"/>
    </row>
    <row r="36" spans="1:9" ht="12.95" customHeight="1" x14ac:dyDescent="0.2">
      <c r="A36" s="34"/>
      <c r="B36" s="27"/>
      <c r="C36" s="28"/>
      <c r="D36" s="143"/>
      <c r="E36" s="143"/>
      <c r="F36" s="143"/>
      <c r="G36" s="143"/>
      <c r="H36" s="144"/>
      <c r="I36" s="28"/>
    </row>
    <row r="37" spans="1:9" ht="12.95" customHeight="1" x14ac:dyDescent="0.2">
      <c r="A37" s="34"/>
      <c r="B37" s="135"/>
      <c r="C37" s="136"/>
      <c r="D37" s="136"/>
      <c r="E37" s="136"/>
      <c r="F37" s="136"/>
      <c r="G37" s="136"/>
      <c r="H37" s="137"/>
    </row>
    <row r="38" spans="1:9" ht="12.75" customHeight="1" x14ac:dyDescent="0.2">
      <c r="A38" s="34"/>
      <c r="B38" s="130" t="s">
        <v>23</v>
      </c>
      <c r="C38" s="131"/>
      <c r="D38" s="131"/>
      <c r="E38" s="131"/>
      <c r="F38" s="131"/>
      <c r="G38" s="131"/>
      <c r="H38" s="132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8"/>
      <c r="C40" s="139"/>
      <c r="D40" s="139"/>
      <c r="E40" s="139"/>
      <c r="F40" s="139"/>
      <c r="G40" s="139"/>
      <c r="H40" s="140"/>
      <c r="I40" s="28"/>
    </row>
    <row r="41" spans="1:9" ht="12.95" customHeight="1" x14ac:dyDescent="0.2">
      <c r="A41" s="34"/>
      <c r="B41" s="130" t="s">
        <v>24</v>
      </c>
      <c r="C41" s="131"/>
      <c r="D41" s="131"/>
      <c r="E41" s="131"/>
      <c r="F41" s="131"/>
      <c r="G41" s="131"/>
      <c r="H41" s="132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>
    <oddFooter>&amp;C&amp;L375B8374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6" t="s">
        <v>193</v>
      </c>
      <c r="B1" s="176"/>
      <c r="C1" s="176"/>
      <c r="D1" s="176"/>
      <c r="E1" s="176"/>
      <c r="F1" s="176"/>
      <c r="G1" s="176"/>
      <c r="H1" s="176"/>
      <c r="I1" s="176"/>
      <c r="J1" s="176"/>
      <c r="L1" s="89"/>
    </row>
    <row r="2" spans="1:12" s="4" customFormat="1" ht="30" customHeight="1" x14ac:dyDescent="0.2">
      <c r="A2" s="178" t="s">
        <v>4</v>
      </c>
      <c r="B2" s="178"/>
      <c r="C2" s="178"/>
      <c r="D2" s="177" t="s">
        <v>26</v>
      </c>
      <c r="E2" s="179" t="s">
        <v>121</v>
      </c>
      <c r="F2" s="179"/>
      <c r="G2" s="179"/>
      <c r="H2" s="179" t="s">
        <v>108</v>
      </c>
      <c r="I2" s="179"/>
      <c r="J2" s="181" t="s">
        <v>27</v>
      </c>
      <c r="K2" s="181"/>
      <c r="L2" s="98"/>
    </row>
    <row r="3" spans="1:12" s="4" customFormat="1" ht="30.75" customHeight="1" x14ac:dyDescent="0.2">
      <c r="A3" s="178"/>
      <c r="B3" s="178"/>
      <c r="C3" s="178"/>
      <c r="D3" s="177"/>
      <c r="E3" s="181" t="s">
        <v>0</v>
      </c>
      <c r="F3" s="180" t="s">
        <v>153</v>
      </c>
      <c r="G3" s="180"/>
      <c r="H3" s="179"/>
      <c r="I3" s="179"/>
      <c r="J3" s="181"/>
      <c r="K3" s="181"/>
      <c r="L3" s="98"/>
    </row>
    <row r="4" spans="1:12" s="4" customFormat="1" ht="120" customHeight="1" x14ac:dyDescent="0.2">
      <c r="A4" s="178"/>
      <c r="B4" s="178"/>
      <c r="C4" s="178"/>
      <c r="D4" s="177"/>
      <c r="E4" s="181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7" t="s">
        <v>2</v>
      </c>
      <c r="B5" s="158"/>
      <c r="C5" s="159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2" t="s">
        <v>41</v>
      </c>
      <c r="B6" s="160" t="s">
        <v>25</v>
      </c>
      <c r="C6" s="161"/>
      <c r="D6" s="39">
        <v>1</v>
      </c>
      <c r="E6" s="104">
        <v>616</v>
      </c>
      <c r="F6" s="104">
        <v>262</v>
      </c>
      <c r="G6" s="104">
        <v>1</v>
      </c>
      <c r="H6" s="104">
        <v>291</v>
      </c>
      <c r="I6" s="104" t="s">
        <v>93</v>
      </c>
      <c r="J6" s="104">
        <v>325</v>
      </c>
      <c r="K6" s="84">
        <v>141</v>
      </c>
      <c r="L6" s="91">
        <f t="shared" ref="L6:L46" si="0">E6-F6</f>
        <v>354</v>
      </c>
    </row>
    <row r="7" spans="1:12" s="4" customFormat="1" ht="24.75" customHeight="1" x14ac:dyDescent="0.2">
      <c r="A7" s="163"/>
      <c r="B7" s="160" t="s">
        <v>125</v>
      </c>
      <c r="C7" s="161"/>
      <c r="D7" s="39">
        <v>2</v>
      </c>
      <c r="E7" s="104">
        <v>1042</v>
      </c>
      <c r="F7" s="104">
        <v>1027</v>
      </c>
      <c r="G7" s="104">
        <v>1</v>
      </c>
      <c r="H7" s="104">
        <v>1006</v>
      </c>
      <c r="I7" s="104">
        <v>858</v>
      </c>
      <c r="J7" s="104">
        <v>36</v>
      </c>
      <c r="K7" s="84"/>
      <c r="L7" s="91">
        <f t="shared" si="0"/>
        <v>15</v>
      </c>
    </row>
    <row r="8" spans="1:12" s="4" customFormat="1" ht="24" customHeight="1" x14ac:dyDescent="0.2">
      <c r="A8" s="163"/>
      <c r="B8" s="160" t="s">
        <v>29</v>
      </c>
      <c r="C8" s="161"/>
      <c r="D8" s="39">
        <v>3</v>
      </c>
      <c r="E8" s="104"/>
      <c r="F8" s="104"/>
      <c r="G8" s="104"/>
      <c r="H8" s="104"/>
      <c r="I8" s="104"/>
      <c r="J8" s="104"/>
      <c r="K8" s="84"/>
      <c r="L8" s="91">
        <f t="shared" si="0"/>
        <v>0</v>
      </c>
    </row>
    <row r="9" spans="1:12" s="4" customFormat="1" ht="18.75" customHeight="1" x14ac:dyDescent="0.2">
      <c r="A9" s="163"/>
      <c r="B9" s="160" t="s">
        <v>28</v>
      </c>
      <c r="C9" s="161"/>
      <c r="D9" s="39">
        <v>4</v>
      </c>
      <c r="E9" s="104">
        <v>175</v>
      </c>
      <c r="F9" s="104">
        <v>153</v>
      </c>
      <c r="G9" s="104"/>
      <c r="H9" s="85">
        <v>152</v>
      </c>
      <c r="I9" s="104">
        <v>112</v>
      </c>
      <c r="J9" s="104">
        <v>23</v>
      </c>
      <c r="K9" s="84"/>
      <c r="L9" s="91">
        <f t="shared" si="0"/>
        <v>22</v>
      </c>
    </row>
    <row r="10" spans="1:12" s="4" customFormat="1" ht="27" customHeight="1" x14ac:dyDescent="0.2">
      <c r="A10" s="163"/>
      <c r="B10" s="160" t="s">
        <v>173</v>
      </c>
      <c r="C10" s="161"/>
      <c r="D10" s="39">
        <v>5</v>
      </c>
      <c r="E10" s="104">
        <v>2</v>
      </c>
      <c r="F10" s="104">
        <v>1</v>
      </c>
      <c r="G10" s="104"/>
      <c r="H10" s="104">
        <v>1</v>
      </c>
      <c r="I10" s="104"/>
      <c r="J10" s="104">
        <v>1</v>
      </c>
      <c r="K10" s="84"/>
      <c r="L10" s="91">
        <f t="shared" si="0"/>
        <v>1</v>
      </c>
    </row>
    <row r="11" spans="1:12" s="4" customFormat="1" ht="27" customHeight="1" x14ac:dyDescent="0.2">
      <c r="A11" s="163"/>
      <c r="B11" s="160" t="s">
        <v>126</v>
      </c>
      <c r="C11" s="161"/>
      <c r="D11" s="39">
        <v>6</v>
      </c>
      <c r="E11" s="104"/>
      <c r="F11" s="104"/>
      <c r="G11" s="104"/>
      <c r="H11" s="104"/>
      <c r="I11" s="104"/>
      <c r="J11" s="104"/>
      <c r="K11" s="84"/>
      <c r="L11" s="91">
        <f t="shared" si="0"/>
        <v>0</v>
      </c>
    </row>
    <row r="12" spans="1:12" s="4" customFormat="1" ht="15" customHeight="1" x14ac:dyDescent="0.2">
      <c r="A12" s="163"/>
      <c r="B12" s="160" t="s">
        <v>192</v>
      </c>
      <c r="C12" s="161"/>
      <c r="D12" s="39">
        <v>7</v>
      </c>
      <c r="E12" s="104">
        <v>17</v>
      </c>
      <c r="F12" s="104">
        <v>17</v>
      </c>
      <c r="G12" s="104"/>
      <c r="H12" s="104">
        <v>17</v>
      </c>
      <c r="I12" s="104">
        <v>8</v>
      </c>
      <c r="J12" s="104"/>
      <c r="K12" s="84"/>
      <c r="L12" s="91">
        <f t="shared" si="0"/>
        <v>0</v>
      </c>
    </row>
    <row r="13" spans="1:12" s="4" customFormat="1" ht="15" customHeight="1" x14ac:dyDescent="0.2">
      <c r="A13" s="163"/>
      <c r="B13" s="160" t="s">
        <v>124</v>
      </c>
      <c r="C13" s="161"/>
      <c r="D13" s="39">
        <v>8</v>
      </c>
      <c r="E13" s="104"/>
      <c r="F13" s="104"/>
      <c r="G13" s="104"/>
      <c r="H13" s="104"/>
      <c r="I13" s="104"/>
      <c r="J13" s="104"/>
      <c r="K13" s="84"/>
      <c r="L13" s="91">
        <f t="shared" si="0"/>
        <v>0</v>
      </c>
    </row>
    <row r="14" spans="1:12" s="4" customFormat="1" ht="26.25" customHeight="1" x14ac:dyDescent="0.2">
      <c r="A14" s="163"/>
      <c r="B14" s="153" t="s">
        <v>194</v>
      </c>
      <c r="C14" s="154"/>
      <c r="D14" s="39">
        <v>9</v>
      </c>
      <c r="E14" s="107">
        <v>19</v>
      </c>
      <c r="F14" s="107">
        <v>16</v>
      </c>
      <c r="G14" s="107"/>
      <c r="H14" s="107">
        <v>18</v>
      </c>
      <c r="I14" s="107">
        <v>18</v>
      </c>
      <c r="J14" s="107">
        <v>1</v>
      </c>
      <c r="K14" s="94"/>
      <c r="L14" s="91">
        <f t="shared" si="0"/>
        <v>3</v>
      </c>
    </row>
    <row r="15" spans="1:12" s="4" customFormat="1" ht="15" customHeight="1" x14ac:dyDescent="0.2">
      <c r="A15" s="163"/>
      <c r="B15" s="160" t="s">
        <v>203</v>
      </c>
      <c r="C15" s="161"/>
      <c r="D15" s="39">
        <v>10</v>
      </c>
      <c r="E15" s="107">
        <v>1</v>
      </c>
      <c r="F15" s="107">
        <v>1</v>
      </c>
      <c r="G15" s="107"/>
      <c r="H15" s="107"/>
      <c r="I15" s="107"/>
      <c r="J15" s="107">
        <v>1</v>
      </c>
      <c r="K15" s="94"/>
      <c r="L15" s="91">
        <f t="shared" si="0"/>
        <v>0</v>
      </c>
    </row>
    <row r="16" spans="1:12" s="4" customFormat="1" ht="15.75" customHeight="1" x14ac:dyDescent="0.2">
      <c r="A16" s="164"/>
      <c r="B16" s="6" t="s">
        <v>36</v>
      </c>
      <c r="C16" s="6"/>
      <c r="D16" s="39">
        <v>11</v>
      </c>
      <c r="E16" s="86">
        <f t="shared" ref="E16:K16" si="1">SUM(E6:E15)</f>
        <v>1872</v>
      </c>
      <c r="F16" s="86">
        <f t="shared" si="1"/>
        <v>1477</v>
      </c>
      <c r="G16" s="86">
        <f t="shared" si="1"/>
        <v>2</v>
      </c>
      <c r="H16" s="86">
        <f t="shared" si="1"/>
        <v>1485</v>
      </c>
      <c r="I16" s="86">
        <f t="shared" si="1"/>
        <v>996</v>
      </c>
      <c r="J16" s="86">
        <f t="shared" si="1"/>
        <v>387</v>
      </c>
      <c r="K16" s="86">
        <f t="shared" si="1"/>
        <v>141</v>
      </c>
      <c r="L16" s="91">
        <f t="shared" si="0"/>
        <v>395</v>
      </c>
    </row>
    <row r="17" spans="1:12" ht="16.5" customHeight="1" x14ac:dyDescent="0.25">
      <c r="A17" s="162" t="s">
        <v>58</v>
      </c>
      <c r="B17" s="155" t="s">
        <v>31</v>
      </c>
      <c r="C17" s="156"/>
      <c r="D17" s="39">
        <v>12</v>
      </c>
      <c r="E17" s="84">
        <v>41</v>
      </c>
      <c r="F17" s="84">
        <v>31</v>
      </c>
      <c r="G17" s="84"/>
      <c r="H17" s="84">
        <v>33</v>
      </c>
      <c r="I17" s="84">
        <v>20</v>
      </c>
      <c r="J17" s="84">
        <v>8</v>
      </c>
      <c r="K17" s="84"/>
      <c r="L17" s="91">
        <f t="shared" si="0"/>
        <v>10</v>
      </c>
    </row>
    <row r="18" spans="1:12" ht="13.5" customHeight="1" x14ac:dyDescent="0.25">
      <c r="A18" s="163"/>
      <c r="B18" s="96"/>
      <c r="C18" s="97" t="s">
        <v>170</v>
      </c>
      <c r="D18" s="39">
        <v>13</v>
      </c>
      <c r="E18" s="84">
        <v>25</v>
      </c>
      <c r="F18" s="84">
        <v>20</v>
      </c>
      <c r="G18" s="84"/>
      <c r="H18" s="84">
        <v>13</v>
      </c>
      <c r="I18" s="84">
        <v>9</v>
      </c>
      <c r="J18" s="84">
        <v>12</v>
      </c>
      <c r="K18" s="84"/>
      <c r="L18" s="91">
        <f t="shared" si="0"/>
        <v>5</v>
      </c>
    </row>
    <row r="19" spans="1:12" ht="26.25" customHeight="1" x14ac:dyDescent="0.25">
      <c r="A19" s="163"/>
      <c r="B19" s="155" t="s">
        <v>210</v>
      </c>
      <c r="C19" s="156"/>
      <c r="D19" s="39">
        <v>14</v>
      </c>
      <c r="E19" s="94"/>
      <c r="F19" s="94"/>
      <c r="G19" s="94"/>
      <c r="H19" s="94"/>
      <c r="I19" s="94"/>
      <c r="J19" s="94"/>
      <c r="K19" s="94"/>
      <c r="L19" s="91">
        <f t="shared" si="0"/>
        <v>0</v>
      </c>
    </row>
    <row r="20" spans="1:12" ht="18" customHeight="1" x14ac:dyDescent="0.25">
      <c r="A20" s="163"/>
      <c r="B20" s="160" t="s">
        <v>28</v>
      </c>
      <c r="C20" s="161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 x14ac:dyDescent="0.25">
      <c r="A21" s="163"/>
      <c r="B21" s="155" t="s">
        <v>173</v>
      </c>
      <c r="C21" s="156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63"/>
      <c r="B22" s="155" t="s">
        <v>34</v>
      </c>
      <c r="C22" s="156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63"/>
      <c r="B23" s="155" t="s">
        <v>195</v>
      </c>
      <c r="C23" s="156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3"/>
      <c r="B24" s="155" t="s">
        <v>128</v>
      </c>
      <c r="C24" s="156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4"/>
      <c r="B25" s="6" t="s">
        <v>36</v>
      </c>
      <c r="C25" s="6"/>
      <c r="D25" s="39">
        <v>20</v>
      </c>
      <c r="E25" s="94">
        <v>46</v>
      </c>
      <c r="F25" s="94">
        <v>35</v>
      </c>
      <c r="G25" s="94"/>
      <c r="H25" s="94">
        <v>26</v>
      </c>
      <c r="I25" s="94">
        <v>9</v>
      </c>
      <c r="J25" s="94">
        <v>20</v>
      </c>
      <c r="K25" s="94"/>
      <c r="L25" s="91">
        <f t="shared" si="0"/>
        <v>11</v>
      </c>
    </row>
    <row r="26" spans="1:12" ht="18" customHeight="1" x14ac:dyDescent="0.25">
      <c r="A26" s="172" t="s">
        <v>113</v>
      </c>
      <c r="B26" s="155" t="s">
        <v>127</v>
      </c>
      <c r="C26" s="156"/>
      <c r="D26" s="39">
        <v>21</v>
      </c>
      <c r="E26" s="84">
        <v>1664</v>
      </c>
      <c r="F26" s="84">
        <v>1566</v>
      </c>
      <c r="G26" s="84"/>
      <c r="H26" s="84">
        <v>1519</v>
      </c>
      <c r="I26" s="84">
        <v>1426</v>
      </c>
      <c r="J26" s="84">
        <v>145</v>
      </c>
      <c r="K26" s="84"/>
      <c r="L26" s="91">
        <f t="shared" si="0"/>
        <v>98</v>
      </c>
    </row>
    <row r="27" spans="1:12" ht="26.25" customHeight="1" x14ac:dyDescent="0.25">
      <c r="A27" s="172"/>
      <c r="B27" s="155" t="s">
        <v>210</v>
      </c>
      <c r="C27" s="156"/>
      <c r="D27" s="39">
        <v>22</v>
      </c>
      <c r="E27" s="94">
        <v>22</v>
      </c>
      <c r="F27" s="94">
        <v>20</v>
      </c>
      <c r="G27" s="94"/>
      <c r="H27" s="94">
        <v>21</v>
      </c>
      <c r="I27" s="94">
        <v>16</v>
      </c>
      <c r="J27" s="94">
        <v>1</v>
      </c>
      <c r="K27" s="94"/>
      <c r="L27" s="91">
        <f t="shared" si="0"/>
        <v>2</v>
      </c>
    </row>
    <row r="28" spans="1:12" ht="15.75" customHeight="1" x14ac:dyDescent="0.25">
      <c r="A28" s="172"/>
      <c r="B28" s="155" t="s">
        <v>31</v>
      </c>
      <c r="C28" s="156"/>
      <c r="D28" s="39">
        <v>23</v>
      </c>
      <c r="E28" s="84">
        <v>1890</v>
      </c>
      <c r="F28" s="84">
        <v>1727</v>
      </c>
      <c r="G28" s="84">
        <v>1</v>
      </c>
      <c r="H28" s="84">
        <v>1667</v>
      </c>
      <c r="I28" s="84">
        <v>1513</v>
      </c>
      <c r="J28" s="84">
        <v>223</v>
      </c>
      <c r="K28" s="84"/>
      <c r="L28" s="91">
        <f t="shared" si="0"/>
        <v>163</v>
      </c>
    </row>
    <row r="29" spans="1:12" ht="14.25" customHeight="1" x14ac:dyDescent="0.25">
      <c r="A29" s="172"/>
      <c r="B29" s="95"/>
      <c r="C29" s="97" t="s">
        <v>171</v>
      </c>
      <c r="D29" s="39">
        <v>24</v>
      </c>
      <c r="E29" s="84">
        <v>2711</v>
      </c>
      <c r="F29" s="84">
        <v>1550</v>
      </c>
      <c r="G29" s="84">
        <v>30</v>
      </c>
      <c r="H29" s="84">
        <v>1611</v>
      </c>
      <c r="I29" s="84">
        <v>1386</v>
      </c>
      <c r="J29" s="84">
        <v>1100</v>
      </c>
      <c r="K29" s="84">
        <v>78</v>
      </c>
      <c r="L29" s="91">
        <f t="shared" si="0"/>
        <v>1161</v>
      </c>
    </row>
    <row r="30" spans="1:12" ht="17.25" customHeight="1" x14ac:dyDescent="0.25">
      <c r="A30" s="172"/>
      <c r="B30" s="155" t="s">
        <v>32</v>
      </c>
      <c r="C30" s="156"/>
      <c r="D30" s="39">
        <v>25</v>
      </c>
      <c r="E30" s="84">
        <v>75</v>
      </c>
      <c r="F30" s="84">
        <v>74</v>
      </c>
      <c r="G30" s="84">
        <v>3</v>
      </c>
      <c r="H30" s="84">
        <v>64</v>
      </c>
      <c r="I30" s="84">
        <v>53</v>
      </c>
      <c r="J30" s="84">
        <v>11</v>
      </c>
      <c r="K30" s="84"/>
      <c r="L30" s="91">
        <f t="shared" si="0"/>
        <v>1</v>
      </c>
    </row>
    <row r="31" spans="1:12" ht="18" customHeight="1" x14ac:dyDescent="0.25">
      <c r="A31" s="172"/>
      <c r="B31" s="95"/>
      <c r="C31" s="97" t="s">
        <v>172</v>
      </c>
      <c r="D31" s="39">
        <v>26</v>
      </c>
      <c r="E31" s="84">
        <v>83</v>
      </c>
      <c r="F31" s="84">
        <v>53</v>
      </c>
      <c r="G31" s="84">
        <v>3</v>
      </c>
      <c r="H31" s="84">
        <v>61</v>
      </c>
      <c r="I31" s="84">
        <v>54</v>
      </c>
      <c r="J31" s="84">
        <v>22</v>
      </c>
      <c r="K31" s="84">
        <v>1</v>
      </c>
      <c r="L31" s="91">
        <f t="shared" si="0"/>
        <v>30</v>
      </c>
    </row>
    <row r="32" spans="1:12" ht="18" customHeight="1" x14ac:dyDescent="0.25">
      <c r="A32" s="172"/>
      <c r="B32" s="155" t="s">
        <v>33</v>
      </c>
      <c r="C32" s="156"/>
      <c r="D32" s="39">
        <v>27</v>
      </c>
      <c r="E32" s="84">
        <v>46</v>
      </c>
      <c r="F32" s="84">
        <v>41</v>
      </c>
      <c r="G32" s="84"/>
      <c r="H32" s="84">
        <v>39</v>
      </c>
      <c r="I32" s="84">
        <v>29</v>
      </c>
      <c r="J32" s="84">
        <v>7</v>
      </c>
      <c r="K32" s="84"/>
      <c r="L32" s="91">
        <f t="shared" si="0"/>
        <v>5</v>
      </c>
    </row>
    <row r="33" spans="1:12" ht="26.25" customHeight="1" x14ac:dyDescent="0.25">
      <c r="A33" s="172"/>
      <c r="B33" s="155" t="s">
        <v>174</v>
      </c>
      <c r="C33" s="156"/>
      <c r="D33" s="39">
        <v>28</v>
      </c>
      <c r="E33" s="84">
        <v>2</v>
      </c>
      <c r="F33" s="84">
        <v>1</v>
      </c>
      <c r="G33" s="84"/>
      <c r="H33" s="84">
        <v>2</v>
      </c>
      <c r="I33" s="84"/>
      <c r="J33" s="84"/>
      <c r="K33" s="84"/>
      <c r="L33" s="91">
        <f t="shared" si="0"/>
        <v>1</v>
      </c>
    </row>
    <row r="34" spans="1:12" ht="18" customHeight="1" x14ac:dyDescent="0.25">
      <c r="A34" s="172"/>
      <c r="B34" s="155" t="s">
        <v>34</v>
      </c>
      <c r="C34" s="156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72"/>
      <c r="B35" s="155" t="s">
        <v>195</v>
      </c>
      <c r="C35" s="156"/>
      <c r="D35" s="39">
        <v>30</v>
      </c>
      <c r="E35" s="84">
        <v>5</v>
      </c>
      <c r="F35" s="84">
        <v>5</v>
      </c>
      <c r="G35" s="84"/>
      <c r="H35" s="84">
        <v>3</v>
      </c>
      <c r="I35" s="84"/>
      <c r="J35" s="84">
        <v>2</v>
      </c>
      <c r="K35" s="84"/>
      <c r="L35" s="91">
        <f t="shared" si="0"/>
        <v>0</v>
      </c>
    </row>
    <row r="36" spans="1:12" ht="18" customHeight="1" x14ac:dyDescent="0.25">
      <c r="A36" s="172"/>
      <c r="B36" s="165" t="s">
        <v>130</v>
      </c>
      <c r="C36" s="166"/>
      <c r="D36" s="39">
        <v>31</v>
      </c>
      <c r="E36" s="84">
        <v>24</v>
      </c>
      <c r="F36" s="84">
        <v>20</v>
      </c>
      <c r="G36" s="84"/>
      <c r="H36" s="84">
        <v>19</v>
      </c>
      <c r="I36" s="84">
        <v>6</v>
      </c>
      <c r="J36" s="84">
        <v>5</v>
      </c>
      <c r="K36" s="84"/>
      <c r="L36" s="91">
        <f t="shared" si="0"/>
        <v>4</v>
      </c>
    </row>
    <row r="37" spans="1:12" ht="26.25" customHeight="1" x14ac:dyDescent="0.25">
      <c r="A37" s="172"/>
      <c r="B37" s="165" t="s">
        <v>35</v>
      </c>
      <c r="C37" s="166"/>
      <c r="D37" s="39">
        <v>32</v>
      </c>
      <c r="E37" s="84">
        <v>116</v>
      </c>
      <c r="F37" s="84">
        <v>88</v>
      </c>
      <c r="G37" s="84"/>
      <c r="H37" s="84">
        <v>98</v>
      </c>
      <c r="I37" s="84">
        <v>67</v>
      </c>
      <c r="J37" s="84">
        <v>18</v>
      </c>
      <c r="K37" s="84">
        <v>1</v>
      </c>
      <c r="L37" s="91">
        <f t="shared" si="0"/>
        <v>28</v>
      </c>
    </row>
    <row r="38" spans="1:12" ht="40.5" customHeight="1" x14ac:dyDescent="0.25">
      <c r="A38" s="172"/>
      <c r="B38" s="155" t="s">
        <v>140</v>
      </c>
      <c r="C38" s="156"/>
      <c r="D38" s="39">
        <v>33</v>
      </c>
      <c r="E38" s="84">
        <v>1</v>
      </c>
      <c r="F38" s="84">
        <v>1</v>
      </c>
      <c r="G38" s="84"/>
      <c r="H38" s="84">
        <v>1</v>
      </c>
      <c r="I38" s="84"/>
      <c r="J38" s="84"/>
      <c r="K38" s="84"/>
      <c r="L38" s="91">
        <f t="shared" si="0"/>
        <v>0</v>
      </c>
    </row>
    <row r="39" spans="1:12" ht="18" customHeight="1" x14ac:dyDescent="0.25">
      <c r="A39" s="172"/>
      <c r="B39" s="155" t="s">
        <v>214</v>
      </c>
      <c r="C39" s="156"/>
      <c r="D39" s="39">
        <v>34</v>
      </c>
      <c r="E39" s="84">
        <v>3</v>
      </c>
      <c r="F39" s="84">
        <v>3</v>
      </c>
      <c r="G39" s="84"/>
      <c r="H39" s="84">
        <v>2</v>
      </c>
      <c r="I39" s="84">
        <v>1</v>
      </c>
      <c r="J39" s="84">
        <v>1</v>
      </c>
      <c r="K39" s="84"/>
      <c r="L39" s="91">
        <f t="shared" si="0"/>
        <v>0</v>
      </c>
    </row>
    <row r="40" spans="1:12" ht="15.75" customHeight="1" x14ac:dyDescent="0.25">
      <c r="A40" s="172"/>
      <c r="B40" s="6" t="s">
        <v>36</v>
      </c>
      <c r="C40" s="6"/>
      <c r="D40" s="39">
        <v>35</v>
      </c>
      <c r="E40" s="94">
        <v>5066</v>
      </c>
      <c r="F40" s="94">
        <v>3697</v>
      </c>
      <c r="G40" s="94">
        <v>34</v>
      </c>
      <c r="H40" s="94">
        <v>3532</v>
      </c>
      <c r="I40" s="94">
        <v>2977</v>
      </c>
      <c r="J40" s="94">
        <v>1534</v>
      </c>
      <c r="K40" s="94">
        <v>80</v>
      </c>
      <c r="L40" s="91">
        <f t="shared" si="0"/>
        <v>1369</v>
      </c>
    </row>
    <row r="41" spans="1:12" ht="18.75" customHeight="1" x14ac:dyDescent="0.25">
      <c r="A41" s="175" t="s">
        <v>43</v>
      </c>
      <c r="B41" s="170" t="s">
        <v>44</v>
      </c>
      <c r="C41" s="170"/>
      <c r="D41" s="39">
        <v>36</v>
      </c>
      <c r="E41" s="84">
        <v>1608</v>
      </c>
      <c r="F41" s="84">
        <v>1455</v>
      </c>
      <c r="G41" s="84"/>
      <c r="H41" s="84">
        <v>1389</v>
      </c>
      <c r="I41" s="84" t="s">
        <v>93</v>
      </c>
      <c r="J41" s="84">
        <v>219</v>
      </c>
      <c r="K41" s="84">
        <v>1</v>
      </c>
      <c r="L41" s="91">
        <f t="shared" si="0"/>
        <v>153</v>
      </c>
    </row>
    <row r="42" spans="1:12" ht="16.5" customHeight="1" x14ac:dyDescent="0.25">
      <c r="A42" s="175"/>
      <c r="B42" s="167" t="s">
        <v>47</v>
      </c>
      <c r="C42" s="168"/>
      <c r="D42" s="39">
        <v>37</v>
      </c>
      <c r="E42" s="84">
        <v>10</v>
      </c>
      <c r="F42" s="84">
        <v>9</v>
      </c>
      <c r="G42" s="84"/>
      <c r="H42" s="84">
        <v>9</v>
      </c>
      <c r="I42" s="84" t="s">
        <v>93</v>
      </c>
      <c r="J42" s="84">
        <v>1</v>
      </c>
      <c r="K42" s="84"/>
      <c r="L42" s="91">
        <f t="shared" si="0"/>
        <v>1</v>
      </c>
    </row>
    <row r="43" spans="1:12" ht="26.25" customHeight="1" x14ac:dyDescent="0.25">
      <c r="A43" s="175"/>
      <c r="B43" s="171" t="s">
        <v>42</v>
      </c>
      <c r="C43" s="171"/>
      <c r="D43" s="39">
        <v>38</v>
      </c>
      <c r="E43" s="84">
        <v>4</v>
      </c>
      <c r="F43" s="84">
        <v>4</v>
      </c>
      <c r="G43" s="84"/>
      <c r="H43" s="84">
        <v>4</v>
      </c>
      <c r="I43" s="84">
        <v>3</v>
      </c>
      <c r="J43" s="84"/>
      <c r="K43" s="84"/>
      <c r="L43" s="91">
        <f t="shared" si="0"/>
        <v>0</v>
      </c>
    </row>
    <row r="44" spans="1:12" ht="15.75" customHeight="1" x14ac:dyDescent="0.25">
      <c r="A44" s="175"/>
      <c r="B44" s="173" t="s">
        <v>195</v>
      </c>
      <c r="C44" s="174"/>
      <c r="D44" s="39">
        <v>39</v>
      </c>
      <c r="E44" s="84">
        <v>2</v>
      </c>
      <c r="F44" s="84">
        <v>2</v>
      </c>
      <c r="G44" s="84"/>
      <c r="H44" s="84">
        <v>1</v>
      </c>
      <c r="I44" s="84">
        <v>1</v>
      </c>
      <c r="J44" s="84">
        <v>1</v>
      </c>
      <c r="K44" s="84"/>
      <c r="L44" s="91">
        <f t="shared" si="0"/>
        <v>0</v>
      </c>
    </row>
    <row r="45" spans="1:12" ht="17.25" customHeight="1" x14ac:dyDescent="0.25">
      <c r="A45" s="175"/>
      <c r="B45" s="6" t="s">
        <v>36</v>
      </c>
      <c r="C45" s="70"/>
      <c r="D45" s="39">
        <v>40</v>
      </c>
      <c r="E45" s="84">
        <f>E41+E43+E44</f>
        <v>1614</v>
      </c>
      <c r="F45" s="84">
        <f t="shared" ref="F45:K45" si="2">F41+F43+F44</f>
        <v>1461</v>
      </c>
      <c r="G45" s="84">
        <f t="shared" si="2"/>
        <v>0</v>
      </c>
      <c r="H45" s="84">
        <f t="shared" si="2"/>
        <v>1394</v>
      </c>
      <c r="I45" s="84">
        <f>I43+I44</f>
        <v>4</v>
      </c>
      <c r="J45" s="84">
        <f t="shared" si="2"/>
        <v>220</v>
      </c>
      <c r="K45" s="84">
        <f t="shared" si="2"/>
        <v>1</v>
      </c>
      <c r="L45" s="91">
        <f t="shared" si="0"/>
        <v>153</v>
      </c>
    </row>
    <row r="46" spans="1:12" x14ac:dyDescent="0.25">
      <c r="A46" s="169" t="s">
        <v>196</v>
      </c>
      <c r="B46" s="169"/>
      <c r="C46" s="169"/>
      <c r="D46" s="39">
        <v>41</v>
      </c>
      <c r="E46" s="84">
        <f t="shared" ref="E46:K46" si="3">E16+E25+E40+E45</f>
        <v>8598</v>
      </c>
      <c r="F46" s="84">
        <f t="shared" si="3"/>
        <v>6670</v>
      </c>
      <c r="G46" s="84">
        <f t="shared" si="3"/>
        <v>36</v>
      </c>
      <c r="H46" s="84">
        <f t="shared" si="3"/>
        <v>6437</v>
      </c>
      <c r="I46" s="84">
        <f t="shared" si="3"/>
        <v>3986</v>
      </c>
      <c r="J46" s="84">
        <f t="shared" si="3"/>
        <v>2161</v>
      </c>
      <c r="K46" s="84">
        <f t="shared" si="3"/>
        <v>222</v>
      </c>
      <c r="L46" s="91">
        <f t="shared" si="0"/>
        <v>1928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&amp;R2&amp;C&amp;R2&amp;L375B8374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91" t="s">
        <v>138</v>
      </c>
      <c r="B1" s="191"/>
      <c r="C1" s="191"/>
      <c r="D1" s="191"/>
      <c r="E1" s="40"/>
      <c r="F1" s="44"/>
    </row>
    <row r="2" spans="1:7" ht="22.5" customHeight="1" x14ac:dyDescent="0.2">
      <c r="A2" s="219" t="s">
        <v>4</v>
      </c>
      <c r="B2" s="219"/>
      <c r="C2" s="219"/>
      <c r="D2" s="219"/>
      <c r="E2" s="219"/>
      <c r="F2" s="8" t="s">
        <v>37</v>
      </c>
      <c r="G2" s="8" t="s">
        <v>5</v>
      </c>
    </row>
    <row r="3" spans="1:7" ht="17.25" customHeight="1" x14ac:dyDescent="0.2">
      <c r="A3" s="227" t="s">
        <v>41</v>
      </c>
      <c r="B3" s="226" t="s">
        <v>197</v>
      </c>
      <c r="C3" s="226"/>
      <c r="D3" s="226"/>
      <c r="E3" s="226"/>
      <c r="F3" s="69">
        <v>1</v>
      </c>
      <c r="G3" s="84">
        <v>38</v>
      </c>
    </row>
    <row r="4" spans="1:7" ht="17.25" customHeight="1" x14ac:dyDescent="0.2">
      <c r="A4" s="228"/>
      <c r="B4" s="47"/>
      <c r="C4" s="230" t="s">
        <v>11</v>
      </c>
      <c r="D4" s="230"/>
      <c r="E4" s="231"/>
      <c r="F4" s="69">
        <v>2</v>
      </c>
      <c r="G4" s="84">
        <v>32</v>
      </c>
    </row>
    <row r="5" spans="1:7" ht="17.25" customHeight="1" x14ac:dyDescent="0.2">
      <c r="A5" s="228"/>
      <c r="B5" s="223" t="s">
        <v>71</v>
      </c>
      <c r="C5" s="224"/>
      <c r="D5" s="224"/>
      <c r="E5" s="225"/>
      <c r="F5" s="69">
        <v>3</v>
      </c>
      <c r="G5" s="84">
        <v>287</v>
      </c>
    </row>
    <row r="6" spans="1:7" ht="17.25" customHeight="1" x14ac:dyDescent="0.2">
      <c r="A6" s="228"/>
      <c r="B6" s="212" t="s">
        <v>66</v>
      </c>
      <c r="C6" s="199" t="s">
        <v>67</v>
      </c>
      <c r="D6" s="199"/>
      <c r="E6" s="199"/>
      <c r="F6" s="69">
        <v>4</v>
      </c>
      <c r="G6" s="84">
        <v>3</v>
      </c>
    </row>
    <row r="7" spans="1:7" ht="25.5" customHeight="1" x14ac:dyDescent="0.2">
      <c r="A7" s="228"/>
      <c r="B7" s="213"/>
      <c r="C7" s="199" t="s">
        <v>68</v>
      </c>
      <c r="D7" s="199"/>
      <c r="E7" s="199"/>
      <c r="F7" s="69">
        <v>5</v>
      </c>
      <c r="G7" s="84">
        <v>1</v>
      </c>
    </row>
    <row r="8" spans="1:7" ht="18.75" customHeight="1" x14ac:dyDescent="0.2">
      <c r="A8" s="228"/>
      <c r="B8" s="213"/>
      <c r="C8" s="212" t="s">
        <v>69</v>
      </c>
      <c r="D8" s="199" t="s">
        <v>70</v>
      </c>
      <c r="E8" s="199"/>
      <c r="F8" s="69">
        <v>6</v>
      </c>
      <c r="G8" s="84">
        <v>44</v>
      </c>
    </row>
    <row r="9" spans="1:7" ht="18.75" customHeight="1" x14ac:dyDescent="0.2">
      <c r="A9" s="228"/>
      <c r="B9" s="213"/>
      <c r="C9" s="212"/>
      <c r="D9" s="199" t="s">
        <v>56</v>
      </c>
      <c r="E9" s="199"/>
      <c r="F9" s="69">
        <v>7</v>
      </c>
      <c r="G9" s="84">
        <v>70</v>
      </c>
    </row>
    <row r="10" spans="1:7" ht="18.75" customHeight="1" x14ac:dyDescent="0.2">
      <c r="A10" s="228"/>
      <c r="B10" s="213"/>
      <c r="C10" s="212"/>
      <c r="D10" s="199" t="s">
        <v>57</v>
      </c>
      <c r="E10" s="199"/>
      <c r="F10" s="69">
        <v>8</v>
      </c>
      <c r="G10" s="84">
        <v>71</v>
      </c>
    </row>
    <row r="11" spans="1:7" ht="18.75" customHeight="1" x14ac:dyDescent="0.2">
      <c r="A11" s="228"/>
      <c r="B11" s="214" t="s">
        <v>72</v>
      </c>
      <c r="C11" s="214"/>
      <c r="D11" s="214"/>
      <c r="E11" s="68" t="s">
        <v>73</v>
      </c>
      <c r="F11" s="69">
        <v>9</v>
      </c>
      <c r="G11" s="84">
        <v>28</v>
      </c>
    </row>
    <row r="12" spans="1:7" ht="19.5" customHeight="1" x14ac:dyDescent="0.2">
      <c r="A12" s="228"/>
      <c r="B12" s="214"/>
      <c r="C12" s="214"/>
      <c r="D12" s="214"/>
      <c r="E12" s="68" t="s">
        <v>74</v>
      </c>
      <c r="F12" s="69">
        <v>10</v>
      </c>
      <c r="G12" s="84">
        <v>38</v>
      </c>
    </row>
    <row r="13" spans="1:7" ht="26.25" customHeight="1" x14ac:dyDescent="0.2">
      <c r="A13" s="228"/>
      <c r="B13" s="211" t="s">
        <v>75</v>
      </c>
      <c r="C13" s="232" t="s">
        <v>76</v>
      </c>
      <c r="D13" s="233"/>
      <c r="E13" s="234"/>
      <c r="F13" s="69">
        <v>11</v>
      </c>
      <c r="G13" s="84">
        <v>32</v>
      </c>
    </row>
    <row r="14" spans="1:7" ht="12" customHeight="1" x14ac:dyDescent="0.2">
      <c r="A14" s="228"/>
      <c r="B14" s="211"/>
      <c r="C14" s="199" t="s">
        <v>77</v>
      </c>
      <c r="D14" s="199"/>
      <c r="E14" s="199"/>
      <c r="F14" s="69">
        <v>12</v>
      </c>
      <c r="G14" s="84">
        <v>156</v>
      </c>
    </row>
    <row r="15" spans="1:7" ht="12" customHeight="1" x14ac:dyDescent="0.2">
      <c r="A15" s="228"/>
      <c r="B15" s="211"/>
      <c r="C15" s="199" t="s">
        <v>83</v>
      </c>
      <c r="D15" s="199"/>
      <c r="E15" s="199"/>
      <c r="F15" s="69">
        <v>13</v>
      </c>
      <c r="G15" s="84">
        <v>4</v>
      </c>
    </row>
    <row r="16" spans="1:7" ht="12" customHeight="1" x14ac:dyDescent="0.2">
      <c r="A16" s="228"/>
      <c r="B16" s="211"/>
      <c r="C16" s="215" t="s">
        <v>78</v>
      </c>
      <c r="D16" s="215"/>
      <c r="E16" s="215"/>
      <c r="F16" s="69">
        <v>14</v>
      </c>
      <c r="G16" s="84">
        <v>13</v>
      </c>
    </row>
    <row r="17" spans="1:7" ht="12" customHeight="1" x14ac:dyDescent="0.2">
      <c r="A17" s="228"/>
      <c r="B17" s="211"/>
      <c r="C17" s="215" t="s">
        <v>79</v>
      </c>
      <c r="D17" s="215"/>
      <c r="E17" s="215"/>
      <c r="F17" s="69">
        <v>15</v>
      </c>
      <c r="G17" s="84">
        <v>74</v>
      </c>
    </row>
    <row r="18" spans="1:7" ht="12" customHeight="1" x14ac:dyDescent="0.2">
      <c r="A18" s="228"/>
      <c r="B18" s="211"/>
      <c r="C18" s="199" t="s">
        <v>80</v>
      </c>
      <c r="D18" s="199"/>
      <c r="E18" s="199"/>
      <c r="F18" s="69">
        <v>16</v>
      </c>
      <c r="G18" s="84">
        <v>40</v>
      </c>
    </row>
    <row r="19" spans="1:7" ht="12" customHeight="1" x14ac:dyDescent="0.2">
      <c r="A19" s="228"/>
      <c r="B19" s="211"/>
      <c r="C19" s="199" t="s">
        <v>81</v>
      </c>
      <c r="D19" s="199"/>
      <c r="E19" s="199"/>
      <c r="F19" s="69">
        <v>17</v>
      </c>
      <c r="G19" s="84">
        <v>60</v>
      </c>
    </row>
    <row r="20" spans="1:7" ht="12" customHeight="1" x14ac:dyDescent="0.2">
      <c r="A20" s="228"/>
      <c r="B20" s="211"/>
      <c r="C20" s="215" t="s">
        <v>82</v>
      </c>
      <c r="D20" s="215"/>
      <c r="E20" s="215"/>
      <c r="F20" s="69">
        <v>18</v>
      </c>
      <c r="G20" s="84">
        <v>689</v>
      </c>
    </row>
    <row r="21" spans="1:7" ht="12" customHeight="1" x14ac:dyDescent="0.2">
      <c r="A21" s="228"/>
      <c r="B21" s="216" t="s">
        <v>91</v>
      </c>
      <c r="C21" s="50" t="s">
        <v>84</v>
      </c>
      <c r="D21" s="51"/>
      <c r="E21" s="52"/>
      <c r="F21" s="69">
        <v>19</v>
      </c>
      <c r="G21" s="84">
        <v>28</v>
      </c>
    </row>
    <row r="22" spans="1:7" ht="12" customHeight="1" x14ac:dyDescent="0.2">
      <c r="A22" s="228"/>
      <c r="B22" s="217"/>
      <c r="C22" s="53" t="s">
        <v>85</v>
      </c>
      <c r="D22" s="54"/>
      <c r="E22" s="55"/>
      <c r="F22" s="69">
        <v>20</v>
      </c>
      <c r="G22" s="84">
        <v>20</v>
      </c>
    </row>
    <row r="23" spans="1:7" ht="12" customHeight="1" x14ac:dyDescent="0.2">
      <c r="A23" s="228"/>
      <c r="B23" s="217"/>
      <c r="C23" s="50" t="s">
        <v>86</v>
      </c>
      <c r="D23" s="51"/>
      <c r="E23" s="52"/>
      <c r="F23" s="69">
        <v>21</v>
      </c>
      <c r="G23" s="84">
        <v>18</v>
      </c>
    </row>
    <row r="24" spans="1:7" ht="12" customHeight="1" x14ac:dyDescent="0.2">
      <c r="A24" s="228"/>
      <c r="B24" s="217"/>
      <c r="C24" s="53" t="s">
        <v>87</v>
      </c>
      <c r="D24" s="54"/>
      <c r="E24" s="55"/>
      <c r="F24" s="69">
        <v>22</v>
      </c>
      <c r="G24" s="84">
        <v>11</v>
      </c>
    </row>
    <row r="25" spans="1:7" ht="12" customHeight="1" x14ac:dyDescent="0.2">
      <c r="A25" s="228"/>
      <c r="B25" s="217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28"/>
      <c r="B26" s="217"/>
      <c r="C26" s="48" t="s">
        <v>89</v>
      </c>
      <c r="D26" s="49"/>
      <c r="E26" s="49"/>
      <c r="F26" s="69">
        <v>24</v>
      </c>
      <c r="G26" s="84">
        <v>1</v>
      </c>
    </row>
    <row r="27" spans="1:7" ht="12" customHeight="1" x14ac:dyDescent="0.2">
      <c r="A27" s="229"/>
      <c r="B27" s="218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82" t="s">
        <v>58</v>
      </c>
      <c r="B28" s="185" t="s">
        <v>197</v>
      </c>
      <c r="C28" s="186"/>
      <c r="D28" s="186"/>
      <c r="E28" s="187"/>
      <c r="F28" s="69">
        <v>26</v>
      </c>
      <c r="G28" s="86"/>
    </row>
    <row r="29" spans="1:7" ht="27" customHeight="1" x14ac:dyDescent="0.2">
      <c r="A29" s="183"/>
      <c r="B29" s="220" t="s">
        <v>48</v>
      </c>
      <c r="C29" s="221"/>
      <c r="D29" s="221"/>
      <c r="E29" s="222"/>
      <c r="F29" s="69">
        <v>27</v>
      </c>
      <c r="G29" s="84">
        <v>5</v>
      </c>
    </row>
    <row r="30" spans="1:7" ht="12" customHeight="1" x14ac:dyDescent="0.2">
      <c r="A30" s="183"/>
      <c r="B30" s="193" t="s">
        <v>63</v>
      </c>
      <c r="C30" s="235" t="s">
        <v>49</v>
      </c>
      <c r="D30" s="236"/>
      <c r="E30" s="237"/>
      <c r="F30" s="69">
        <v>28</v>
      </c>
      <c r="G30" s="84"/>
    </row>
    <row r="31" spans="1:7" ht="12" customHeight="1" x14ac:dyDescent="0.2">
      <c r="A31" s="183"/>
      <c r="B31" s="193"/>
      <c r="C31" s="194" t="s">
        <v>50</v>
      </c>
      <c r="D31" s="195" t="s">
        <v>51</v>
      </c>
      <c r="E31" s="196"/>
      <c r="F31" s="69">
        <v>29</v>
      </c>
      <c r="G31" s="84"/>
    </row>
    <row r="32" spans="1:7" ht="12" customHeight="1" x14ac:dyDescent="0.2">
      <c r="A32" s="183"/>
      <c r="B32" s="193"/>
      <c r="C32" s="194"/>
      <c r="D32" s="195" t="s">
        <v>52</v>
      </c>
      <c r="E32" s="196"/>
      <c r="F32" s="69">
        <v>30</v>
      </c>
      <c r="G32" s="84"/>
    </row>
    <row r="33" spans="1:9" ht="12" customHeight="1" x14ac:dyDescent="0.2">
      <c r="A33" s="183"/>
      <c r="B33" s="193"/>
      <c r="C33" s="195" t="s">
        <v>53</v>
      </c>
      <c r="D33" s="200"/>
      <c r="E33" s="196"/>
      <c r="F33" s="69">
        <v>31</v>
      </c>
      <c r="G33" s="84"/>
    </row>
    <row r="34" spans="1:9" ht="12" customHeight="1" x14ac:dyDescent="0.2">
      <c r="A34" s="183"/>
      <c r="B34" s="193"/>
      <c r="C34" s="195" t="s">
        <v>54</v>
      </c>
      <c r="D34" s="200"/>
      <c r="E34" s="196"/>
      <c r="F34" s="69">
        <v>32</v>
      </c>
      <c r="G34" s="84"/>
    </row>
    <row r="35" spans="1:9" ht="12" customHeight="1" x14ac:dyDescent="0.2">
      <c r="A35" s="183"/>
      <c r="B35" s="193" t="s">
        <v>64</v>
      </c>
      <c r="C35" s="195" t="s">
        <v>55</v>
      </c>
      <c r="D35" s="200"/>
      <c r="E35" s="196"/>
      <c r="F35" s="69">
        <v>33</v>
      </c>
      <c r="G35" s="84"/>
    </row>
    <row r="36" spans="1:9" ht="12" customHeight="1" x14ac:dyDescent="0.2">
      <c r="A36" s="183"/>
      <c r="B36" s="193"/>
      <c r="C36" s="195" t="s">
        <v>56</v>
      </c>
      <c r="D36" s="200"/>
      <c r="E36" s="196"/>
      <c r="F36" s="69">
        <v>34</v>
      </c>
      <c r="G36" s="84"/>
    </row>
    <row r="37" spans="1:9" ht="12" customHeight="1" x14ac:dyDescent="0.2">
      <c r="A37" s="183"/>
      <c r="B37" s="193"/>
      <c r="C37" s="195" t="s">
        <v>57</v>
      </c>
      <c r="D37" s="200"/>
      <c r="E37" s="196"/>
      <c r="F37" s="69">
        <v>35</v>
      </c>
      <c r="G37" s="84"/>
    </row>
    <row r="38" spans="1:9" ht="12" customHeight="1" x14ac:dyDescent="0.2">
      <c r="A38" s="183"/>
      <c r="B38" s="201" t="s">
        <v>65</v>
      </c>
      <c r="C38" s="202"/>
      <c r="D38" s="202"/>
      <c r="E38" s="203"/>
      <c r="F38" s="69">
        <v>36</v>
      </c>
      <c r="G38" s="84">
        <f>SUM(G39:G43)</f>
        <v>0</v>
      </c>
    </row>
    <row r="39" spans="1:9" ht="12" customHeight="1" x14ac:dyDescent="0.2">
      <c r="A39" s="183"/>
      <c r="B39" s="204" t="s">
        <v>131</v>
      </c>
      <c r="C39" s="207" t="s">
        <v>132</v>
      </c>
      <c r="D39" s="208"/>
      <c r="E39" s="209"/>
      <c r="F39" s="69">
        <v>37</v>
      </c>
      <c r="G39" s="84"/>
    </row>
    <row r="40" spans="1:9" ht="12" customHeight="1" x14ac:dyDescent="0.2">
      <c r="A40" s="183"/>
      <c r="B40" s="205"/>
      <c r="C40" s="207" t="s">
        <v>133</v>
      </c>
      <c r="D40" s="208"/>
      <c r="E40" s="209"/>
      <c r="F40" s="69">
        <v>38</v>
      </c>
      <c r="G40" s="84"/>
    </row>
    <row r="41" spans="1:9" ht="12" customHeight="1" x14ac:dyDescent="0.2">
      <c r="A41" s="183"/>
      <c r="B41" s="205"/>
      <c r="C41" s="207" t="s">
        <v>134</v>
      </c>
      <c r="D41" s="208"/>
      <c r="E41" s="209"/>
      <c r="F41" s="69">
        <v>39</v>
      </c>
      <c r="G41" s="84"/>
    </row>
    <row r="42" spans="1:9" ht="12" customHeight="1" x14ac:dyDescent="0.2">
      <c r="A42" s="183"/>
      <c r="B42" s="205"/>
      <c r="C42" s="207" t="s">
        <v>135</v>
      </c>
      <c r="D42" s="208"/>
      <c r="E42" s="209"/>
      <c r="F42" s="69">
        <v>40</v>
      </c>
      <c r="G42" s="84"/>
    </row>
    <row r="43" spans="1:9" ht="12" customHeight="1" x14ac:dyDescent="0.2">
      <c r="A43" s="184"/>
      <c r="B43" s="206"/>
      <c r="C43" s="207" t="s">
        <v>175</v>
      </c>
      <c r="D43" s="208"/>
      <c r="E43" s="209"/>
      <c r="F43" s="69">
        <v>41</v>
      </c>
      <c r="G43" s="84"/>
    </row>
    <row r="44" spans="1:9" ht="12.75" customHeight="1" x14ac:dyDescent="0.2">
      <c r="A44" s="188" t="s">
        <v>59</v>
      </c>
      <c r="B44" s="185" t="s">
        <v>197</v>
      </c>
      <c r="C44" s="186"/>
      <c r="D44" s="186"/>
      <c r="E44" s="187"/>
      <c r="F44" s="69">
        <v>42</v>
      </c>
      <c r="G44" s="94">
        <v>76</v>
      </c>
      <c r="I44" s="93"/>
    </row>
    <row r="45" spans="1:9" ht="27" customHeight="1" x14ac:dyDescent="0.2">
      <c r="A45" s="189"/>
      <c r="B45" s="210" t="s">
        <v>48</v>
      </c>
      <c r="C45" s="210"/>
      <c r="D45" s="210"/>
      <c r="E45" s="210"/>
      <c r="F45" s="69">
        <v>43</v>
      </c>
      <c r="G45" s="84">
        <v>408</v>
      </c>
    </row>
    <row r="46" spans="1:9" ht="12" customHeight="1" x14ac:dyDescent="0.2">
      <c r="A46" s="189"/>
      <c r="B46" s="193" t="s">
        <v>63</v>
      </c>
      <c r="C46" s="197" t="s">
        <v>49</v>
      </c>
      <c r="D46" s="197"/>
      <c r="E46" s="197"/>
      <c r="F46" s="69">
        <v>44</v>
      </c>
      <c r="G46" s="84">
        <v>147</v>
      </c>
    </row>
    <row r="47" spans="1:9" ht="12" customHeight="1" x14ac:dyDescent="0.2">
      <c r="A47" s="189"/>
      <c r="B47" s="193"/>
      <c r="C47" s="194" t="s">
        <v>50</v>
      </c>
      <c r="D47" s="198" t="s">
        <v>51</v>
      </c>
      <c r="E47" s="198"/>
      <c r="F47" s="69">
        <v>45</v>
      </c>
      <c r="G47" s="105">
        <v>46</v>
      </c>
    </row>
    <row r="48" spans="1:9" ht="12" customHeight="1" x14ac:dyDescent="0.2">
      <c r="A48" s="189"/>
      <c r="B48" s="193"/>
      <c r="C48" s="194"/>
      <c r="D48" s="198" t="s">
        <v>52</v>
      </c>
      <c r="E48" s="198"/>
      <c r="F48" s="69">
        <v>46</v>
      </c>
      <c r="G48" s="84">
        <v>101</v>
      </c>
    </row>
    <row r="49" spans="1:7" ht="12" customHeight="1" x14ac:dyDescent="0.2">
      <c r="A49" s="189"/>
      <c r="B49" s="193"/>
      <c r="C49" s="198" t="s">
        <v>53</v>
      </c>
      <c r="D49" s="198"/>
      <c r="E49" s="198"/>
      <c r="F49" s="69">
        <v>47</v>
      </c>
      <c r="G49" s="84"/>
    </row>
    <row r="50" spans="1:7" ht="12" customHeight="1" x14ac:dyDescent="0.2">
      <c r="A50" s="189"/>
      <c r="B50" s="193"/>
      <c r="C50" s="198" t="s">
        <v>54</v>
      </c>
      <c r="D50" s="198"/>
      <c r="E50" s="198"/>
      <c r="F50" s="69">
        <v>48</v>
      </c>
      <c r="G50" s="84">
        <v>2</v>
      </c>
    </row>
    <row r="51" spans="1:7" ht="12" customHeight="1" x14ac:dyDescent="0.2">
      <c r="A51" s="189"/>
      <c r="B51" s="193" t="s">
        <v>64</v>
      </c>
      <c r="C51" s="198" t="s">
        <v>55</v>
      </c>
      <c r="D51" s="198"/>
      <c r="E51" s="198"/>
      <c r="F51" s="69">
        <v>49</v>
      </c>
      <c r="G51" s="84">
        <v>66</v>
      </c>
    </row>
    <row r="52" spans="1:7" ht="12" customHeight="1" x14ac:dyDescent="0.2">
      <c r="A52" s="189"/>
      <c r="B52" s="193"/>
      <c r="C52" s="198" t="s">
        <v>56</v>
      </c>
      <c r="D52" s="198"/>
      <c r="E52" s="198"/>
      <c r="F52" s="69">
        <v>50</v>
      </c>
      <c r="G52" s="84">
        <v>23</v>
      </c>
    </row>
    <row r="53" spans="1:7" ht="12" customHeight="1" x14ac:dyDescent="0.2">
      <c r="A53" s="189"/>
      <c r="B53" s="193"/>
      <c r="C53" s="198" t="s">
        <v>57</v>
      </c>
      <c r="D53" s="198"/>
      <c r="E53" s="198"/>
      <c r="F53" s="69">
        <v>51</v>
      </c>
      <c r="G53" s="84">
        <v>17</v>
      </c>
    </row>
    <row r="54" spans="1:7" ht="12" customHeight="1" x14ac:dyDescent="0.2">
      <c r="A54" s="189"/>
      <c r="B54" s="192" t="s">
        <v>65</v>
      </c>
      <c r="C54" s="192"/>
      <c r="D54" s="192"/>
      <c r="E54" s="192"/>
      <c r="F54" s="69">
        <v>52</v>
      </c>
      <c r="G54" s="84">
        <f>SUM(G55:G59)</f>
        <v>0</v>
      </c>
    </row>
    <row r="55" spans="1:7" ht="12" customHeight="1" x14ac:dyDescent="0.2">
      <c r="A55" s="189"/>
      <c r="B55" s="204" t="s">
        <v>131</v>
      </c>
      <c r="C55" s="238" t="s">
        <v>132</v>
      </c>
      <c r="D55" s="238"/>
      <c r="E55" s="238"/>
      <c r="F55" s="69">
        <v>53</v>
      </c>
      <c r="G55" s="84"/>
    </row>
    <row r="56" spans="1:7" ht="12" customHeight="1" x14ac:dyDescent="0.2">
      <c r="A56" s="189"/>
      <c r="B56" s="205"/>
      <c r="C56" s="238" t="s">
        <v>133</v>
      </c>
      <c r="D56" s="238"/>
      <c r="E56" s="238"/>
      <c r="F56" s="69">
        <v>54</v>
      </c>
      <c r="G56" s="84"/>
    </row>
    <row r="57" spans="1:7" ht="12" customHeight="1" x14ac:dyDescent="0.2">
      <c r="A57" s="189"/>
      <c r="B57" s="205"/>
      <c r="C57" s="238" t="s">
        <v>134</v>
      </c>
      <c r="D57" s="238"/>
      <c r="E57" s="238"/>
      <c r="F57" s="69">
        <v>55</v>
      </c>
      <c r="G57" s="84"/>
    </row>
    <row r="58" spans="1:7" ht="12" customHeight="1" x14ac:dyDescent="0.2">
      <c r="A58" s="189"/>
      <c r="B58" s="205"/>
      <c r="C58" s="238" t="s">
        <v>135</v>
      </c>
      <c r="D58" s="238"/>
      <c r="E58" s="238"/>
      <c r="F58" s="69">
        <v>56</v>
      </c>
      <c r="G58" s="84"/>
    </row>
    <row r="59" spans="1:7" ht="12" customHeight="1" x14ac:dyDescent="0.2">
      <c r="A59" s="190"/>
      <c r="B59" s="206"/>
      <c r="C59" s="207" t="s">
        <v>175</v>
      </c>
      <c r="D59" s="208"/>
      <c r="E59" s="209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1" orientation="portrait" r:id="rId1"/>
  <headerFooter>
    <oddFooter>&amp;R3&amp;C&amp;R3&amp;L375B8374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91" t="s">
        <v>139</v>
      </c>
      <c r="B1" s="191"/>
      <c r="C1" s="191"/>
      <c r="D1" s="191"/>
      <c r="E1" s="40"/>
      <c r="F1" s="40"/>
      <c r="G1" s="40"/>
      <c r="H1" s="40"/>
      <c r="I1" s="7"/>
    </row>
    <row r="2" spans="1:9" ht="18.75" customHeight="1" x14ac:dyDescent="0.2">
      <c r="A2" s="331" t="s">
        <v>4</v>
      </c>
      <c r="B2" s="332"/>
      <c r="C2" s="332"/>
      <c r="D2" s="332"/>
      <c r="E2" s="332"/>
      <c r="F2" s="332"/>
      <c r="G2" s="333"/>
      <c r="H2" s="8" t="s">
        <v>37</v>
      </c>
      <c r="I2" s="8" t="s">
        <v>5</v>
      </c>
    </row>
    <row r="3" spans="1:9" ht="15" customHeight="1" x14ac:dyDescent="0.2">
      <c r="A3" s="288" t="s">
        <v>41</v>
      </c>
      <c r="B3" s="185" t="s">
        <v>142</v>
      </c>
      <c r="C3" s="186"/>
      <c r="D3" s="186"/>
      <c r="E3" s="186"/>
      <c r="F3" s="186"/>
      <c r="G3" s="187"/>
      <c r="H3" s="10">
        <v>1</v>
      </c>
      <c r="I3" s="86">
        <v>291</v>
      </c>
    </row>
    <row r="4" spans="1:9" ht="14.25" customHeight="1" x14ac:dyDescent="0.2">
      <c r="A4" s="288"/>
      <c r="B4" s="325" t="s">
        <v>1</v>
      </c>
      <c r="C4" s="300" t="s">
        <v>136</v>
      </c>
      <c r="D4" s="301"/>
      <c r="E4" s="301"/>
      <c r="F4" s="301"/>
      <c r="G4" s="302"/>
      <c r="H4" s="10">
        <v>2</v>
      </c>
      <c r="I4" s="86">
        <v>265</v>
      </c>
    </row>
    <row r="5" spans="1:9" ht="14.25" customHeight="1" x14ac:dyDescent="0.2">
      <c r="A5" s="288"/>
      <c r="B5" s="326"/>
      <c r="C5" s="328" t="s">
        <v>137</v>
      </c>
      <c r="D5" s="329"/>
      <c r="E5" s="329"/>
      <c r="F5" s="329"/>
      <c r="G5" s="330"/>
      <c r="H5" s="10">
        <v>3</v>
      </c>
      <c r="I5" s="86">
        <v>29</v>
      </c>
    </row>
    <row r="6" spans="1:9" ht="14.25" customHeight="1" x14ac:dyDescent="0.2">
      <c r="A6" s="288"/>
      <c r="B6" s="326"/>
      <c r="C6" s="300" t="s">
        <v>8</v>
      </c>
      <c r="D6" s="301"/>
      <c r="E6" s="301"/>
      <c r="F6" s="301"/>
      <c r="G6" s="302"/>
      <c r="H6" s="10">
        <v>4</v>
      </c>
      <c r="I6" s="86"/>
    </row>
    <row r="7" spans="1:9" ht="14.25" customHeight="1" x14ac:dyDescent="0.2">
      <c r="A7" s="288"/>
      <c r="B7" s="326"/>
      <c r="C7" s="300" t="s">
        <v>7</v>
      </c>
      <c r="D7" s="301"/>
      <c r="E7" s="301"/>
      <c r="F7" s="301"/>
      <c r="G7" s="302"/>
      <c r="H7" s="10">
        <v>5</v>
      </c>
      <c r="I7" s="86">
        <v>14</v>
      </c>
    </row>
    <row r="8" spans="1:9" ht="14.25" customHeight="1" x14ac:dyDescent="0.2">
      <c r="A8" s="288"/>
      <c r="B8" s="326"/>
      <c r="C8" s="300" t="s">
        <v>9</v>
      </c>
      <c r="D8" s="301"/>
      <c r="E8" s="301"/>
      <c r="F8" s="301"/>
      <c r="G8" s="302"/>
      <c r="H8" s="10">
        <v>6</v>
      </c>
      <c r="I8" s="86">
        <v>5</v>
      </c>
    </row>
    <row r="9" spans="1:9" ht="14.25" customHeight="1" x14ac:dyDescent="0.2">
      <c r="A9" s="288"/>
      <c r="B9" s="327"/>
      <c r="C9" s="300" t="s">
        <v>10</v>
      </c>
      <c r="D9" s="301"/>
      <c r="E9" s="301"/>
      <c r="F9" s="301"/>
      <c r="G9" s="302"/>
      <c r="H9" s="10">
        <v>7</v>
      </c>
      <c r="I9" s="86">
        <v>2</v>
      </c>
    </row>
    <row r="10" spans="1:9" ht="15" customHeight="1" x14ac:dyDescent="0.2">
      <c r="A10" s="288"/>
      <c r="B10" s="272" t="s">
        <v>141</v>
      </c>
      <c r="C10" s="273"/>
      <c r="D10" s="273"/>
      <c r="E10" s="273"/>
      <c r="F10" s="273"/>
      <c r="G10" s="274"/>
      <c r="H10" s="10">
        <v>8</v>
      </c>
      <c r="I10" s="86">
        <v>1</v>
      </c>
    </row>
    <row r="11" spans="1:9" ht="15" customHeight="1" x14ac:dyDescent="0.2">
      <c r="A11" s="288"/>
      <c r="B11" s="272" t="s">
        <v>38</v>
      </c>
      <c r="C11" s="273"/>
      <c r="D11" s="273"/>
      <c r="E11" s="273"/>
      <c r="F11" s="273"/>
      <c r="G11" s="274"/>
      <c r="H11" s="10">
        <v>9</v>
      </c>
      <c r="I11" s="86"/>
    </row>
    <row r="12" spans="1:9" ht="15" customHeight="1" x14ac:dyDescent="0.2">
      <c r="A12" s="288"/>
      <c r="B12" s="272" t="s">
        <v>39</v>
      </c>
      <c r="C12" s="273"/>
      <c r="D12" s="273"/>
      <c r="E12" s="273"/>
      <c r="F12" s="273"/>
      <c r="G12" s="274"/>
      <c r="H12" s="10">
        <v>10</v>
      </c>
      <c r="I12" s="86">
        <v>1</v>
      </c>
    </row>
    <row r="13" spans="1:9" ht="15" customHeight="1" x14ac:dyDescent="0.2">
      <c r="A13" s="288"/>
      <c r="B13" s="272" t="s">
        <v>169</v>
      </c>
      <c r="C13" s="273"/>
      <c r="D13" s="273"/>
      <c r="E13" s="273"/>
      <c r="F13" s="273"/>
      <c r="G13" s="274"/>
      <c r="H13" s="10">
        <v>11</v>
      </c>
      <c r="I13" s="86"/>
    </row>
    <row r="14" spans="1:9" ht="15" customHeight="1" x14ac:dyDescent="0.2">
      <c r="A14" s="288"/>
      <c r="B14" s="303" t="s">
        <v>6</v>
      </c>
      <c r="C14" s="304"/>
      <c r="D14" s="304"/>
      <c r="E14" s="304"/>
      <c r="F14" s="304"/>
      <c r="G14" s="305"/>
      <c r="H14" s="10">
        <v>12</v>
      </c>
      <c r="I14" s="86"/>
    </row>
    <row r="15" spans="1:9" ht="15" customHeight="1" x14ac:dyDescent="0.2">
      <c r="A15" s="288"/>
      <c r="B15" s="303" t="s">
        <v>40</v>
      </c>
      <c r="C15" s="304"/>
      <c r="D15" s="304"/>
      <c r="E15" s="304"/>
      <c r="F15" s="304"/>
      <c r="G15" s="305"/>
      <c r="H15" s="10">
        <v>13</v>
      </c>
      <c r="I15" s="86"/>
    </row>
    <row r="16" spans="1:9" ht="15" customHeight="1" x14ac:dyDescent="0.2">
      <c r="A16" s="288"/>
      <c r="B16" s="306" t="s">
        <v>154</v>
      </c>
      <c r="C16" s="307"/>
      <c r="D16" s="307"/>
      <c r="E16" s="307"/>
      <c r="F16" s="307"/>
      <c r="G16" s="308"/>
      <c r="H16" s="10">
        <v>14</v>
      </c>
      <c r="I16" s="86"/>
    </row>
    <row r="17" spans="1:9" ht="15" customHeight="1" x14ac:dyDescent="0.2">
      <c r="A17" s="288"/>
      <c r="B17" s="306" t="s">
        <v>162</v>
      </c>
      <c r="C17" s="307"/>
      <c r="D17" s="307"/>
      <c r="E17" s="307"/>
      <c r="F17" s="307"/>
      <c r="G17" s="308"/>
      <c r="H17" s="10">
        <v>15</v>
      </c>
      <c r="I17" s="86"/>
    </row>
    <row r="18" spans="1:9" ht="15" customHeight="1" x14ac:dyDescent="0.2">
      <c r="A18" s="288"/>
      <c r="B18" s="272" t="s">
        <v>143</v>
      </c>
      <c r="C18" s="273"/>
      <c r="D18" s="273"/>
      <c r="E18" s="273"/>
      <c r="F18" s="273"/>
      <c r="G18" s="274"/>
      <c r="H18" s="10">
        <v>16</v>
      </c>
      <c r="I18" s="86"/>
    </row>
    <row r="19" spans="1:9" ht="15" customHeight="1" x14ac:dyDescent="0.2">
      <c r="A19" s="288"/>
      <c r="B19" s="272" t="s">
        <v>144</v>
      </c>
      <c r="C19" s="273"/>
      <c r="D19" s="273"/>
      <c r="E19" s="273"/>
      <c r="F19" s="273"/>
      <c r="G19" s="274"/>
      <c r="H19" s="10">
        <v>17</v>
      </c>
      <c r="I19" s="86">
        <v>5</v>
      </c>
    </row>
    <row r="20" spans="1:9" ht="15" customHeight="1" x14ac:dyDescent="0.2">
      <c r="A20" s="288"/>
      <c r="B20" s="272" t="s">
        <v>145</v>
      </c>
      <c r="C20" s="273"/>
      <c r="D20" s="273"/>
      <c r="E20" s="273"/>
      <c r="F20" s="273"/>
      <c r="G20" s="274"/>
      <c r="H20" s="10">
        <v>18</v>
      </c>
      <c r="I20" s="86">
        <v>745</v>
      </c>
    </row>
    <row r="21" spans="1:9" ht="15" customHeight="1" x14ac:dyDescent="0.2">
      <c r="A21" s="288"/>
      <c r="B21" s="272" t="s">
        <v>146</v>
      </c>
      <c r="C21" s="273"/>
      <c r="D21" s="273"/>
      <c r="E21" s="273"/>
      <c r="F21" s="273"/>
      <c r="G21" s="274"/>
      <c r="H21" s="10">
        <v>19</v>
      </c>
      <c r="I21" s="86">
        <v>2</v>
      </c>
    </row>
    <row r="22" spans="1:9" ht="15" customHeight="1" x14ac:dyDescent="0.2">
      <c r="A22" s="288"/>
      <c r="B22" s="272" t="s">
        <v>147</v>
      </c>
      <c r="C22" s="273"/>
      <c r="D22" s="273"/>
      <c r="E22" s="273"/>
      <c r="F22" s="273"/>
      <c r="G22" s="274"/>
      <c r="H22" s="10">
        <v>20</v>
      </c>
      <c r="I22" s="86"/>
    </row>
    <row r="23" spans="1:9" ht="15" customHeight="1" x14ac:dyDescent="0.2">
      <c r="A23" s="288"/>
      <c r="B23" s="272" t="s">
        <v>215</v>
      </c>
      <c r="C23" s="273"/>
      <c r="D23" s="273"/>
      <c r="E23" s="273"/>
      <c r="F23" s="273"/>
      <c r="G23" s="274"/>
      <c r="H23" s="10">
        <v>21</v>
      </c>
      <c r="I23" s="86"/>
    </row>
    <row r="24" spans="1:9" ht="26.25" customHeight="1" x14ac:dyDescent="0.2">
      <c r="A24" s="288"/>
      <c r="B24" s="223" t="s">
        <v>164</v>
      </c>
      <c r="C24" s="224"/>
      <c r="D24" s="224"/>
      <c r="E24" s="224"/>
      <c r="F24" s="224"/>
      <c r="G24" s="225"/>
      <c r="H24" s="10">
        <v>22</v>
      </c>
      <c r="I24" s="86">
        <v>1</v>
      </c>
    </row>
    <row r="25" spans="1:9" ht="16.5" customHeight="1" x14ac:dyDescent="0.2">
      <c r="A25" s="288" t="s">
        <v>58</v>
      </c>
      <c r="B25" s="315" t="s">
        <v>149</v>
      </c>
      <c r="C25" s="315"/>
      <c r="D25" s="316" t="s">
        <v>95</v>
      </c>
      <c r="E25" s="317"/>
      <c r="F25" s="317"/>
      <c r="G25" s="318"/>
      <c r="H25" s="10">
        <v>23</v>
      </c>
      <c r="I25" s="86"/>
    </row>
    <row r="26" spans="1:9" ht="16.5" customHeight="1" x14ac:dyDescent="0.2">
      <c r="A26" s="288"/>
      <c r="B26" s="315"/>
      <c r="C26" s="315"/>
      <c r="D26" s="316" t="s">
        <v>96</v>
      </c>
      <c r="E26" s="317"/>
      <c r="F26" s="317"/>
      <c r="G26" s="318"/>
      <c r="H26" s="10">
        <v>24</v>
      </c>
      <c r="I26" s="86"/>
    </row>
    <row r="27" spans="1:9" ht="16.5" customHeight="1" x14ac:dyDescent="0.2">
      <c r="A27" s="288"/>
      <c r="B27" s="315"/>
      <c r="C27" s="315"/>
      <c r="D27" s="316" t="s">
        <v>198</v>
      </c>
      <c r="E27" s="317"/>
      <c r="F27" s="317"/>
      <c r="G27" s="318"/>
      <c r="H27" s="10">
        <v>25</v>
      </c>
      <c r="I27" s="86">
        <v>3</v>
      </c>
    </row>
    <row r="28" spans="1:9" ht="14.25" customHeight="1" x14ac:dyDescent="0.2">
      <c r="A28" s="288"/>
      <c r="B28" s="262" t="s">
        <v>94</v>
      </c>
      <c r="C28" s="262"/>
      <c r="D28" s="220" t="s">
        <v>60</v>
      </c>
      <c r="E28" s="221"/>
      <c r="F28" s="221"/>
      <c r="G28" s="222"/>
      <c r="H28" s="10">
        <v>26</v>
      </c>
      <c r="I28" s="84">
        <v>46</v>
      </c>
    </row>
    <row r="29" spans="1:9" ht="14.25" customHeight="1" x14ac:dyDescent="0.2">
      <c r="A29" s="288"/>
      <c r="B29" s="262"/>
      <c r="C29" s="262"/>
      <c r="D29" s="220" t="s">
        <v>61</v>
      </c>
      <c r="E29" s="221"/>
      <c r="F29" s="221"/>
      <c r="G29" s="222"/>
      <c r="H29" s="10">
        <v>27</v>
      </c>
      <c r="I29" s="84"/>
    </row>
    <row r="30" spans="1:9" ht="14.25" customHeight="1" x14ac:dyDescent="0.2">
      <c r="A30" s="288"/>
      <c r="B30" s="262"/>
      <c r="C30" s="262"/>
      <c r="D30" s="263" t="s">
        <v>116</v>
      </c>
      <c r="E30" s="264"/>
      <c r="F30" s="264"/>
      <c r="G30" s="265"/>
      <c r="H30" s="10">
        <v>28</v>
      </c>
      <c r="I30" s="84"/>
    </row>
    <row r="31" spans="1:9" ht="16.5" customHeight="1" x14ac:dyDescent="0.2">
      <c r="A31" s="288"/>
      <c r="B31" s="262" t="s">
        <v>110</v>
      </c>
      <c r="C31" s="262"/>
      <c r="D31" s="253" t="s">
        <v>111</v>
      </c>
      <c r="E31" s="254"/>
      <c r="F31" s="254"/>
      <c r="G31" s="255"/>
      <c r="H31" s="10">
        <v>29</v>
      </c>
      <c r="I31" s="84"/>
    </row>
    <row r="32" spans="1:9" ht="16.5" customHeight="1" x14ac:dyDescent="0.2">
      <c r="A32" s="288"/>
      <c r="B32" s="262"/>
      <c r="C32" s="262"/>
      <c r="D32" s="253" t="s">
        <v>112</v>
      </c>
      <c r="E32" s="254"/>
      <c r="F32" s="254"/>
      <c r="G32" s="255"/>
      <c r="H32" s="10">
        <v>30</v>
      </c>
      <c r="I32" s="84"/>
    </row>
    <row r="33" spans="1:10" ht="15" customHeight="1" x14ac:dyDescent="0.2">
      <c r="A33" s="288"/>
      <c r="B33" s="297" t="s">
        <v>148</v>
      </c>
      <c r="C33" s="298"/>
      <c r="D33" s="298"/>
      <c r="E33" s="298"/>
      <c r="F33" s="298"/>
      <c r="G33" s="299"/>
      <c r="H33" s="10">
        <v>31</v>
      </c>
      <c r="I33" s="84"/>
    </row>
    <row r="34" spans="1:10" ht="15" customHeight="1" x14ac:dyDescent="0.2">
      <c r="A34" s="288"/>
      <c r="B34" s="272" t="s">
        <v>144</v>
      </c>
      <c r="C34" s="273"/>
      <c r="D34" s="273"/>
      <c r="E34" s="273"/>
      <c r="F34" s="273"/>
      <c r="G34" s="274"/>
      <c r="H34" s="10">
        <v>32</v>
      </c>
      <c r="I34" s="84"/>
    </row>
    <row r="35" spans="1:10" ht="15" customHeight="1" x14ac:dyDescent="0.2">
      <c r="A35" s="288"/>
      <c r="B35" s="272" t="s">
        <v>145</v>
      </c>
      <c r="C35" s="273"/>
      <c r="D35" s="273"/>
      <c r="E35" s="273"/>
      <c r="F35" s="273"/>
      <c r="G35" s="274"/>
      <c r="H35" s="10">
        <v>33</v>
      </c>
      <c r="I35" s="84">
        <v>8</v>
      </c>
    </row>
    <row r="36" spans="1:10" ht="27" customHeight="1" x14ac:dyDescent="0.2">
      <c r="A36" s="288"/>
      <c r="B36" s="223" t="s">
        <v>163</v>
      </c>
      <c r="C36" s="224"/>
      <c r="D36" s="224"/>
      <c r="E36" s="224"/>
      <c r="F36" s="224"/>
      <c r="G36" s="225"/>
      <c r="H36" s="10">
        <v>34</v>
      </c>
      <c r="I36" s="84"/>
    </row>
    <row r="37" spans="1:10" ht="12.75" customHeight="1" x14ac:dyDescent="0.2">
      <c r="A37" s="259" t="s">
        <v>113</v>
      </c>
      <c r="B37" s="291" t="s">
        <v>199</v>
      </c>
      <c r="C37" s="292"/>
      <c r="D37" s="289" t="s">
        <v>200</v>
      </c>
      <c r="E37" s="289"/>
      <c r="F37" s="289"/>
      <c r="G37" s="289"/>
      <c r="H37" s="10">
        <v>35</v>
      </c>
      <c r="I37" s="94">
        <v>793</v>
      </c>
      <c r="J37" s="109"/>
    </row>
    <row r="38" spans="1:10" ht="12.75" customHeight="1" x14ac:dyDescent="0.2">
      <c r="A38" s="260"/>
      <c r="B38" s="293"/>
      <c r="C38" s="294"/>
      <c r="D38" s="289" t="s">
        <v>201</v>
      </c>
      <c r="E38" s="289"/>
      <c r="F38" s="289"/>
      <c r="G38" s="289"/>
      <c r="H38" s="10">
        <v>36</v>
      </c>
      <c r="I38" s="94">
        <v>1394</v>
      </c>
    </row>
    <row r="39" spans="1:10" ht="15" customHeight="1" x14ac:dyDescent="0.2">
      <c r="A39" s="260"/>
      <c r="B39" s="295"/>
      <c r="C39" s="296"/>
      <c r="D39" s="290" t="s">
        <v>202</v>
      </c>
      <c r="E39" s="290"/>
      <c r="F39" s="290"/>
      <c r="G39" s="290"/>
      <c r="H39" s="10">
        <v>37</v>
      </c>
      <c r="I39" s="94">
        <v>1201</v>
      </c>
    </row>
    <row r="40" spans="1:10" ht="15" customHeight="1" x14ac:dyDescent="0.2">
      <c r="A40" s="260"/>
      <c r="B40" s="262" t="s">
        <v>94</v>
      </c>
      <c r="C40" s="262"/>
      <c r="D40" s="220" t="s">
        <v>60</v>
      </c>
      <c r="E40" s="221"/>
      <c r="F40" s="221"/>
      <c r="G40" s="222"/>
      <c r="H40" s="10">
        <v>38</v>
      </c>
      <c r="I40" s="84">
        <v>1839</v>
      </c>
    </row>
    <row r="41" spans="1:10" ht="15" customHeight="1" x14ac:dyDescent="0.2">
      <c r="A41" s="260"/>
      <c r="B41" s="262"/>
      <c r="C41" s="262"/>
      <c r="D41" s="220" t="s">
        <v>61</v>
      </c>
      <c r="E41" s="221"/>
      <c r="F41" s="221"/>
      <c r="G41" s="222"/>
      <c r="H41" s="10">
        <v>39</v>
      </c>
      <c r="I41" s="84">
        <v>3227</v>
      </c>
    </row>
    <row r="42" spans="1:10" ht="15" customHeight="1" x14ac:dyDescent="0.2">
      <c r="A42" s="260"/>
      <c r="B42" s="262"/>
      <c r="C42" s="262"/>
      <c r="D42" s="263" t="s">
        <v>122</v>
      </c>
      <c r="E42" s="264"/>
      <c r="F42" s="264"/>
      <c r="G42" s="265"/>
      <c r="H42" s="10">
        <v>40</v>
      </c>
      <c r="I42" s="84"/>
    </row>
    <row r="43" spans="1:10" ht="15" customHeight="1" x14ac:dyDescent="0.2">
      <c r="A43" s="260"/>
      <c r="B43" s="262" t="s">
        <v>110</v>
      </c>
      <c r="C43" s="262"/>
      <c r="D43" s="253" t="s">
        <v>111</v>
      </c>
      <c r="E43" s="254"/>
      <c r="F43" s="254"/>
      <c r="G43" s="255"/>
      <c r="H43" s="10">
        <v>41</v>
      </c>
      <c r="I43" s="84">
        <v>146418848</v>
      </c>
    </row>
    <row r="44" spans="1:10" ht="15" customHeight="1" x14ac:dyDescent="0.2">
      <c r="A44" s="260"/>
      <c r="B44" s="262"/>
      <c r="C44" s="262"/>
      <c r="D44" s="253" t="s">
        <v>112</v>
      </c>
      <c r="E44" s="254"/>
      <c r="F44" s="254"/>
      <c r="G44" s="255"/>
      <c r="H44" s="10">
        <v>42</v>
      </c>
      <c r="I44" s="84">
        <v>47538248</v>
      </c>
    </row>
    <row r="45" spans="1:10" ht="15" customHeight="1" x14ac:dyDescent="0.2">
      <c r="A45" s="260"/>
      <c r="B45" s="297" t="s">
        <v>148</v>
      </c>
      <c r="C45" s="298"/>
      <c r="D45" s="298"/>
      <c r="E45" s="298"/>
      <c r="F45" s="298"/>
      <c r="G45" s="299"/>
      <c r="H45" s="10">
        <v>43</v>
      </c>
      <c r="I45" s="84"/>
    </row>
    <row r="46" spans="1:10" ht="15" customHeight="1" x14ac:dyDescent="0.2">
      <c r="A46" s="260"/>
      <c r="B46" s="185" t="s">
        <v>155</v>
      </c>
      <c r="C46" s="186"/>
      <c r="D46" s="186"/>
      <c r="E46" s="186"/>
      <c r="F46" s="186"/>
      <c r="G46" s="187"/>
      <c r="H46" s="10">
        <v>44</v>
      </c>
      <c r="I46" s="84">
        <v>15</v>
      </c>
    </row>
    <row r="47" spans="1:10" ht="15" customHeight="1" x14ac:dyDescent="0.2">
      <c r="A47" s="260"/>
      <c r="B47" s="272" t="s">
        <v>144</v>
      </c>
      <c r="C47" s="273"/>
      <c r="D47" s="273"/>
      <c r="E47" s="273"/>
      <c r="F47" s="273"/>
      <c r="G47" s="274"/>
      <c r="H47" s="10">
        <v>45</v>
      </c>
      <c r="I47" s="84">
        <v>5</v>
      </c>
    </row>
    <row r="48" spans="1:10" ht="15" customHeight="1" x14ac:dyDescent="0.2">
      <c r="A48" s="260"/>
      <c r="B48" s="272" t="s">
        <v>145</v>
      </c>
      <c r="C48" s="273"/>
      <c r="D48" s="273"/>
      <c r="E48" s="273"/>
      <c r="F48" s="273"/>
      <c r="G48" s="274"/>
      <c r="H48" s="10">
        <v>46</v>
      </c>
      <c r="I48" s="84">
        <v>335</v>
      </c>
    </row>
    <row r="49" spans="1:9" ht="24.75" customHeight="1" x14ac:dyDescent="0.2">
      <c r="A49" s="261"/>
      <c r="B49" s="223" t="s">
        <v>163</v>
      </c>
      <c r="C49" s="224"/>
      <c r="D49" s="224"/>
      <c r="E49" s="224"/>
      <c r="F49" s="224"/>
      <c r="G49" s="225"/>
      <c r="H49" s="10">
        <v>47</v>
      </c>
      <c r="I49" s="84">
        <v>95</v>
      </c>
    </row>
    <row r="50" spans="1:9" ht="13.5" customHeight="1" x14ac:dyDescent="0.2">
      <c r="A50" s="278" t="s">
        <v>46</v>
      </c>
      <c r="B50" s="278"/>
      <c r="C50" s="278"/>
      <c r="D50" s="278"/>
      <c r="E50" s="278"/>
      <c r="F50" s="278"/>
      <c r="G50" s="278"/>
      <c r="H50" s="278"/>
      <c r="I50" s="278"/>
    </row>
    <row r="51" spans="1:9" ht="14.25" customHeight="1" x14ac:dyDescent="0.2">
      <c r="A51" s="275" t="s">
        <v>182</v>
      </c>
      <c r="B51" s="276"/>
      <c r="C51" s="276"/>
      <c r="D51" s="276"/>
      <c r="E51" s="276"/>
      <c r="F51" s="276"/>
      <c r="G51" s="277"/>
      <c r="H51" s="108">
        <v>48</v>
      </c>
      <c r="I51" s="87">
        <v>14</v>
      </c>
    </row>
    <row r="52" spans="1:9" ht="14.25" customHeight="1" x14ac:dyDescent="0.2">
      <c r="A52" s="256" t="s">
        <v>183</v>
      </c>
      <c r="B52" s="257"/>
      <c r="C52" s="257"/>
      <c r="D52" s="257"/>
      <c r="E52" s="257"/>
      <c r="F52" s="257"/>
      <c r="G52" s="258"/>
      <c r="H52" s="108">
        <v>49</v>
      </c>
      <c r="I52" s="87">
        <v>9</v>
      </c>
    </row>
    <row r="53" spans="1:9" ht="28.5" customHeight="1" x14ac:dyDescent="0.2">
      <c r="A53" s="279" t="s">
        <v>206</v>
      </c>
      <c r="B53" s="280"/>
      <c r="C53" s="280"/>
      <c r="D53" s="280"/>
      <c r="E53" s="280"/>
      <c r="F53" s="280"/>
      <c r="G53" s="281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184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282" t="s">
        <v>165</v>
      </c>
      <c r="B56" s="283"/>
      <c r="C56" s="283"/>
      <c r="D56" s="284"/>
      <c r="E56" s="269" t="s">
        <v>161</v>
      </c>
      <c r="F56" s="270"/>
      <c r="G56" s="270"/>
      <c r="H56" s="270"/>
      <c r="I56" s="271"/>
    </row>
    <row r="57" spans="1:9" ht="45" customHeight="1" x14ac:dyDescent="0.2">
      <c r="A57" s="285"/>
      <c r="B57" s="286"/>
      <c r="C57" s="286"/>
      <c r="D57" s="287"/>
      <c r="E57" s="75" t="s">
        <v>156</v>
      </c>
      <c r="F57" s="75" t="s">
        <v>157</v>
      </c>
      <c r="G57" s="75" t="s">
        <v>158</v>
      </c>
      <c r="H57" s="75" t="s">
        <v>160</v>
      </c>
      <c r="I57" s="76" t="s">
        <v>159</v>
      </c>
    </row>
    <row r="58" spans="1:9" ht="13.5" customHeight="1" x14ac:dyDescent="0.2">
      <c r="A58" s="266" t="s">
        <v>186</v>
      </c>
      <c r="B58" s="267"/>
      <c r="C58" s="267"/>
      <c r="D58" s="268"/>
      <c r="E58" s="110">
        <f>E59+E62+E63+E64</f>
        <v>5260</v>
      </c>
      <c r="F58" s="110">
        <f>F59+F62+F63+F64</f>
        <v>1028</v>
      </c>
      <c r="G58" s="110">
        <f>G59+G62+G63+G64</f>
        <v>121</v>
      </c>
      <c r="H58" s="110">
        <f>H59+H62+H63+H64</f>
        <v>18</v>
      </c>
      <c r="I58" s="110">
        <f>I59+I62+I63+I64</f>
        <v>10</v>
      </c>
    </row>
    <row r="59" spans="1:9" ht="13.5" customHeight="1" x14ac:dyDescent="0.2">
      <c r="A59" s="198" t="s">
        <v>104</v>
      </c>
      <c r="B59" s="198"/>
      <c r="C59" s="198"/>
      <c r="D59" s="198"/>
      <c r="E59" s="94">
        <v>1349</v>
      </c>
      <c r="F59" s="94">
        <v>80</v>
      </c>
      <c r="G59" s="94">
        <v>42</v>
      </c>
      <c r="H59" s="94">
        <v>7</v>
      </c>
      <c r="I59" s="94">
        <v>7</v>
      </c>
    </row>
    <row r="60" spans="1:9" ht="13.5" customHeight="1" x14ac:dyDescent="0.2">
      <c r="A60" s="246" t="s">
        <v>204</v>
      </c>
      <c r="B60" s="247"/>
      <c r="C60" s="247"/>
      <c r="D60" s="248"/>
      <c r="E60" s="86">
        <v>170</v>
      </c>
      <c r="F60" s="86">
        <v>65</v>
      </c>
      <c r="G60" s="86">
        <v>42</v>
      </c>
      <c r="H60" s="86">
        <v>7</v>
      </c>
      <c r="I60" s="86">
        <v>7</v>
      </c>
    </row>
    <row r="61" spans="1:9" ht="13.5" customHeight="1" x14ac:dyDescent="0.2">
      <c r="A61" s="246" t="s">
        <v>205</v>
      </c>
      <c r="B61" s="247"/>
      <c r="C61" s="247"/>
      <c r="D61" s="248"/>
      <c r="E61" s="86">
        <v>998</v>
      </c>
      <c r="F61" s="86">
        <v>8</v>
      </c>
      <c r="G61" s="86"/>
      <c r="H61" s="86"/>
      <c r="I61" s="86"/>
    </row>
    <row r="62" spans="1:9" ht="13.5" customHeight="1" x14ac:dyDescent="0.2">
      <c r="A62" s="249" t="s">
        <v>30</v>
      </c>
      <c r="B62" s="249"/>
      <c r="C62" s="249"/>
      <c r="D62" s="249"/>
      <c r="E62" s="84">
        <v>14</v>
      </c>
      <c r="F62" s="84">
        <v>12</v>
      </c>
      <c r="G62" s="84"/>
      <c r="H62" s="84"/>
      <c r="I62" s="84"/>
    </row>
    <row r="63" spans="1:9" ht="13.5" customHeight="1" x14ac:dyDescent="0.2">
      <c r="A63" s="249" t="s">
        <v>105</v>
      </c>
      <c r="B63" s="249"/>
      <c r="C63" s="249"/>
      <c r="D63" s="249"/>
      <c r="E63" s="84">
        <v>2528</v>
      </c>
      <c r="F63" s="84">
        <v>911</v>
      </c>
      <c r="G63" s="84">
        <v>79</v>
      </c>
      <c r="H63" s="84">
        <v>11</v>
      </c>
      <c r="I63" s="84">
        <v>3</v>
      </c>
    </row>
    <row r="64" spans="1:9" ht="13.5" customHeight="1" x14ac:dyDescent="0.2">
      <c r="A64" s="198" t="s">
        <v>109</v>
      </c>
      <c r="B64" s="198"/>
      <c r="C64" s="198"/>
      <c r="D64" s="198"/>
      <c r="E64" s="84">
        <v>1369</v>
      </c>
      <c r="F64" s="84">
        <v>25</v>
      </c>
      <c r="G64" s="84"/>
      <c r="H64" s="84"/>
      <c r="I64" s="84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244" t="s">
        <v>185</v>
      </c>
      <c r="B66" s="244"/>
      <c r="C66" s="244"/>
      <c r="D66" s="244"/>
      <c r="E66" s="244"/>
      <c r="F66" s="244"/>
      <c r="G66" s="244"/>
      <c r="H66" s="245"/>
      <c r="I66" s="245"/>
    </row>
    <row r="67" spans="1:9" ht="30" customHeight="1" x14ac:dyDescent="0.2">
      <c r="A67" s="250" t="s">
        <v>150</v>
      </c>
      <c r="B67" s="251"/>
      <c r="C67" s="251"/>
      <c r="D67" s="252"/>
      <c r="E67" s="99" t="s">
        <v>37</v>
      </c>
      <c r="F67" s="99" t="s">
        <v>5</v>
      </c>
      <c r="G67" s="100" t="s">
        <v>115</v>
      </c>
      <c r="H67" s="101"/>
      <c r="I67" s="101"/>
    </row>
    <row r="68" spans="1:9" ht="15" customHeight="1" x14ac:dyDescent="0.2">
      <c r="A68" s="239" t="s">
        <v>186</v>
      </c>
      <c r="B68" s="240"/>
      <c r="C68" s="240"/>
      <c r="D68" s="241"/>
      <c r="E68" s="111">
        <v>1</v>
      </c>
      <c r="F68" s="115">
        <v>3522</v>
      </c>
      <c r="G68" s="116">
        <v>50368500</v>
      </c>
      <c r="H68" s="101"/>
      <c r="I68" s="101"/>
    </row>
    <row r="69" spans="1:9" ht="15" customHeight="1" x14ac:dyDescent="0.2">
      <c r="A69" s="319" t="s">
        <v>187</v>
      </c>
      <c r="B69" s="320"/>
      <c r="C69" s="242" t="s">
        <v>188</v>
      </c>
      <c r="D69" s="243"/>
      <c r="E69" s="113">
        <v>2</v>
      </c>
      <c r="F69" s="117">
        <v>2326</v>
      </c>
      <c r="G69" s="118">
        <v>41990960</v>
      </c>
      <c r="H69" s="102"/>
      <c r="I69" s="102"/>
    </row>
    <row r="70" spans="1:9" ht="15" customHeight="1" x14ac:dyDescent="0.2">
      <c r="A70" s="321"/>
      <c r="B70" s="322"/>
      <c r="C70" s="242" t="s">
        <v>189</v>
      </c>
      <c r="D70" s="243"/>
      <c r="E70" s="113">
        <v>3</v>
      </c>
      <c r="F70" s="117">
        <v>1196</v>
      </c>
      <c r="G70" s="118">
        <v>8377540</v>
      </c>
      <c r="H70" s="102"/>
      <c r="I70" s="102"/>
    </row>
    <row r="71" spans="1:9" ht="15" customHeight="1" x14ac:dyDescent="0.2">
      <c r="A71" s="309" t="s">
        <v>190</v>
      </c>
      <c r="B71" s="310"/>
      <c r="C71" s="323" t="s">
        <v>114</v>
      </c>
      <c r="D71" s="324"/>
      <c r="E71" s="114">
        <v>4</v>
      </c>
      <c r="F71" s="119">
        <v>1051</v>
      </c>
      <c r="G71" s="116">
        <v>989230</v>
      </c>
      <c r="H71" s="102"/>
      <c r="I71" s="102"/>
    </row>
    <row r="72" spans="1:9" ht="30" customHeight="1" x14ac:dyDescent="0.2">
      <c r="A72" s="311"/>
      <c r="B72" s="312"/>
      <c r="C72" s="313" t="s">
        <v>191</v>
      </c>
      <c r="D72" s="314"/>
      <c r="E72" s="113">
        <v>5</v>
      </c>
      <c r="F72" s="117"/>
      <c r="G72" s="118"/>
      <c r="H72" s="103"/>
      <c r="I72" s="103"/>
    </row>
    <row r="73" spans="1:9" ht="15" customHeight="1" x14ac:dyDescent="0.2">
      <c r="A73" s="309" t="s">
        <v>207</v>
      </c>
      <c r="B73" s="310"/>
      <c r="C73" s="242" t="s">
        <v>208</v>
      </c>
      <c r="D73" s="243"/>
      <c r="E73" s="113">
        <v>6</v>
      </c>
      <c r="F73" s="117"/>
      <c r="G73" s="118"/>
      <c r="H73" s="102"/>
      <c r="I73" s="102"/>
    </row>
    <row r="74" spans="1:9" ht="15" customHeight="1" x14ac:dyDescent="0.2">
      <c r="A74" s="311"/>
      <c r="B74" s="312"/>
      <c r="C74" s="242" t="s">
        <v>209</v>
      </c>
      <c r="D74" s="243"/>
      <c r="E74" s="113">
        <v>7</v>
      </c>
      <c r="F74" s="117"/>
      <c r="G74" s="118"/>
      <c r="H74" s="102"/>
      <c r="I74" s="10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7" firstPageNumber="11" orientation="portrait" useFirstPageNumber="1" r:id="rId1"/>
  <headerFooter alignWithMargins="0">
    <oddFooter>&amp;R4&amp;C&amp;R4&amp;L375B8374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31" t="s">
        <v>4</v>
      </c>
      <c r="B2" s="332"/>
      <c r="C2" s="8" t="s">
        <v>37</v>
      </c>
      <c r="D2" s="8" t="s">
        <v>5</v>
      </c>
    </row>
    <row r="3" spans="1:4" ht="27.75" customHeight="1" x14ac:dyDescent="0.2">
      <c r="A3" s="210" t="s">
        <v>176</v>
      </c>
      <c r="B3" s="210"/>
      <c r="C3" s="10">
        <v>1</v>
      </c>
      <c r="D3" s="106">
        <f>IF('розділ 1 '!J46&lt;&gt;0,'розділ 1 '!K46*100/'розділ 1 '!J46,0)</f>
        <v>10.273021749190189</v>
      </c>
    </row>
    <row r="4" spans="1:4" ht="18" customHeight="1" x14ac:dyDescent="0.2">
      <c r="A4" s="337" t="s">
        <v>1</v>
      </c>
      <c r="B4" s="64" t="s">
        <v>177</v>
      </c>
      <c r="C4" s="10">
        <v>2</v>
      </c>
      <c r="D4" s="106">
        <f>IF('розділ 1 '!J16&lt;&gt;0,'розділ 1 '!K16*100/'розділ 1 '!J16,0)</f>
        <v>36.434108527131784</v>
      </c>
    </row>
    <row r="5" spans="1:4" ht="18" customHeight="1" x14ac:dyDescent="0.2">
      <c r="A5" s="338"/>
      <c r="B5" s="64" t="s">
        <v>178</v>
      </c>
      <c r="C5" s="10">
        <v>3</v>
      </c>
      <c r="D5" s="106">
        <f>IF('розділ 1 '!J25&lt;&gt;0,'розділ 1 '!K25*100/'розділ 1 '!J25,0)</f>
        <v>0</v>
      </c>
    </row>
    <row r="6" spans="1:4" ht="18" customHeight="1" x14ac:dyDescent="0.2">
      <c r="A6" s="338"/>
      <c r="B6" s="64" t="s">
        <v>179</v>
      </c>
      <c r="C6" s="10">
        <v>4</v>
      </c>
      <c r="D6" s="106">
        <f>IF('розділ 1 '!J40&lt;&gt;0,'розділ 1 '!K40*100/'розділ 1 '!J40,0)</f>
        <v>5.2151238591916558</v>
      </c>
    </row>
    <row r="7" spans="1:4" ht="18" customHeight="1" x14ac:dyDescent="0.2">
      <c r="A7" s="338"/>
      <c r="B7" s="67" t="s">
        <v>180</v>
      </c>
      <c r="C7" s="10">
        <v>5</v>
      </c>
      <c r="D7" s="106">
        <f>IF('розділ 1 '!J45&lt;&gt;0,'розділ 1 '!K45*100/'розділ 1 '!J45,0)</f>
        <v>0.45454545454545453</v>
      </c>
    </row>
    <row r="8" spans="1:4" ht="18" customHeight="1" x14ac:dyDescent="0.2">
      <c r="A8" s="210" t="s">
        <v>181</v>
      </c>
      <c r="B8" s="210"/>
      <c r="C8" s="10">
        <v>6</v>
      </c>
      <c r="D8" s="106">
        <f>IF('розділ 1 '!F46&lt;&gt;0,'розділ 1 '!H46*100/'розділ 1 '!F46,0)</f>
        <v>96.506746626686663</v>
      </c>
    </row>
    <row r="9" spans="1:4" ht="18" customHeight="1" x14ac:dyDescent="0.2">
      <c r="A9" s="210" t="s">
        <v>97</v>
      </c>
      <c r="B9" s="210"/>
      <c r="C9" s="10">
        <v>7</v>
      </c>
      <c r="D9" s="88">
        <f>IF('розділ 3'!I52&lt;&gt;0,'розділ 1 '!H46/'розділ 3'!I52,0)</f>
        <v>715.22222222222217</v>
      </c>
    </row>
    <row r="10" spans="1:4" ht="25.5" customHeight="1" x14ac:dyDescent="0.2">
      <c r="A10" s="210" t="s">
        <v>107</v>
      </c>
      <c r="B10" s="210"/>
      <c r="C10" s="10">
        <v>8</v>
      </c>
      <c r="D10" s="88">
        <f>IF('розділ 3'!I52&lt;&gt;0,'розділ 1 '!E46/'розділ 3'!I52,0)</f>
        <v>955.33333333333337</v>
      </c>
    </row>
    <row r="11" spans="1:4" ht="16.5" customHeight="1" x14ac:dyDescent="0.2">
      <c r="A11" s="220" t="s">
        <v>62</v>
      </c>
      <c r="B11" s="222"/>
      <c r="C11" s="10">
        <v>9</v>
      </c>
      <c r="D11" s="84">
        <v>57</v>
      </c>
    </row>
    <row r="12" spans="1:4" ht="16.5" customHeight="1" x14ac:dyDescent="0.2">
      <c r="A12" s="249" t="s">
        <v>104</v>
      </c>
      <c r="B12" s="249"/>
      <c r="C12" s="10">
        <v>10</v>
      </c>
      <c r="D12" s="84">
        <v>43</v>
      </c>
    </row>
    <row r="13" spans="1:4" ht="16.5" customHeight="1" x14ac:dyDescent="0.2">
      <c r="A13" s="246" t="s">
        <v>204</v>
      </c>
      <c r="B13" s="248"/>
      <c r="C13" s="10">
        <v>11</v>
      </c>
      <c r="D13" s="94">
        <v>180</v>
      </c>
    </row>
    <row r="14" spans="1:4" ht="16.5" customHeight="1" x14ac:dyDescent="0.2">
      <c r="A14" s="246" t="s">
        <v>205</v>
      </c>
      <c r="B14" s="248"/>
      <c r="C14" s="10">
        <v>12</v>
      </c>
      <c r="D14" s="94">
        <v>4</v>
      </c>
    </row>
    <row r="15" spans="1:4" ht="16.5" customHeight="1" x14ac:dyDescent="0.2">
      <c r="A15" s="249" t="s">
        <v>30</v>
      </c>
      <c r="B15" s="249"/>
      <c r="C15" s="10">
        <v>13</v>
      </c>
      <c r="D15" s="84">
        <v>92</v>
      </c>
    </row>
    <row r="16" spans="1:4" ht="16.5" customHeight="1" x14ac:dyDescent="0.2">
      <c r="A16" s="249" t="s">
        <v>105</v>
      </c>
      <c r="B16" s="249"/>
      <c r="C16" s="10">
        <v>14</v>
      </c>
      <c r="D16" s="84">
        <v>77</v>
      </c>
    </row>
    <row r="17" spans="1:7" ht="16.5" customHeight="1" x14ac:dyDescent="0.2">
      <c r="A17" s="249" t="s">
        <v>109</v>
      </c>
      <c r="B17" s="249"/>
      <c r="C17" s="10">
        <v>15</v>
      </c>
      <c r="D17" s="84">
        <v>21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40" t="s">
        <v>167</v>
      </c>
      <c r="B20" s="340"/>
      <c r="C20" s="341" t="s">
        <v>216</v>
      </c>
      <c r="D20" s="341"/>
    </row>
    <row r="21" spans="1:7" ht="15.75" customHeight="1" x14ac:dyDescent="0.2">
      <c r="A21" s="59"/>
      <c r="B21" s="79" t="s">
        <v>98</v>
      </c>
      <c r="C21" s="334" t="s">
        <v>99</v>
      </c>
      <c r="D21" s="334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103</v>
      </c>
      <c r="B23" s="81"/>
      <c r="C23" s="342" t="s">
        <v>217</v>
      </c>
      <c r="D23" s="342"/>
      <c r="G23" s="93"/>
    </row>
    <row r="24" spans="1:7" ht="15.75" customHeight="1" x14ac:dyDescent="0.2">
      <c r="A24" s="61"/>
      <c r="B24" s="79" t="s">
        <v>98</v>
      </c>
      <c r="C24" s="334" t="s">
        <v>99</v>
      </c>
      <c r="D24" s="334"/>
    </row>
    <row r="25" spans="1:7" x14ac:dyDescent="0.2">
      <c r="A25" s="62" t="s">
        <v>100</v>
      </c>
      <c r="B25" s="82"/>
      <c r="C25" s="335" t="s">
        <v>218</v>
      </c>
      <c r="D25" s="335"/>
    </row>
    <row r="26" spans="1:7" x14ac:dyDescent="0.2">
      <c r="A26" s="63" t="s">
        <v>101</v>
      </c>
      <c r="B26" s="82"/>
      <c r="C26" s="336" t="s">
        <v>219</v>
      </c>
      <c r="D26" s="336"/>
    </row>
    <row r="27" spans="1:7" x14ac:dyDescent="0.2">
      <c r="A27" s="62" t="s">
        <v>102</v>
      </c>
      <c r="B27" s="83"/>
      <c r="C27" s="336" t="s">
        <v>220</v>
      </c>
      <c r="D27" s="336"/>
    </row>
    <row r="28" spans="1:7" ht="15.75" customHeight="1" x14ac:dyDescent="0.2"/>
    <row r="29" spans="1:7" ht="12.75" customHeight="1" x14ac:dyDescent="0.2">
      <c r="C29" s="339" t="s">
        <v>221</v>
      </c>
      <c r="D29" s="339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&amp;R5&amp;C&amp;R5&amp;L375B8374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2020-09-01T06:23:08Z</cp:lastPrinted>
  <dcterms:created xsi:type="dcterms:W3CDTF">2004-04-20T14:33:35Z</dcterms:created>
  <dcterms:modified xsi:type="dcterms:W3CDTF">2021-07-16T08:55:49Z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1-мзс_00212_2.2021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375B8374</vt:lpwstr>
  </property>
  <property fmtid="{D5CDD505-2E9C-101B-9397-08002B2CF9AE}" pid="9" name="Підрозділ">
    <vt:lpwstr>Жовтневий районний суд м.Кривого Рогу</vt:lpwstr>
  </property>
  <property fmtid="{D5CDD505-2E9C-101B-9397-08002B2CF9AE}" pid="10" name="ПідрозділDBID">
    <vt:i4>0</vt:i4>
  </property>
  <property fmtid="{D5CDD505-2E9C-101B-9397-08002B2CF9AE}" pid="11" name="ПідрозділID">
    <vt:i4>400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3.28.0.1578</vt:lpwstr>
  </property>
</Properties>
</file>