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6" i="3"/>
  <c r="C56"/>
  <c r="D6"/>
  <c r="G6"/>
  <c r="H6"/>
  <c r="K6"/>
  <c r="K56"/>
  <c r="L6"/>
  <c r="C21"/>
  <c r="D21"/>
  <c r="E21"/>
  <c r="E6"/>
  <c r="E56"/>
  <c r="F21"/>
  <c r="F6"/>
  <c r="F56"/>
  <c r="G21"/>
  <c r="H21"/>
  <c r="I21"/>
  <c r="I6"/>
  <c r="I56"/>
  <c r="J21"/>
  <c r="J6"/>
  <c r="J56"/>
  <c r="K21"/>
  <c r="L21"/>
  <c r="C28"/>
  <c r="D28"/>
  <c r="E28"/>
  <c r="F28"/>
  <c r="G28"/>
  <c r="H28"/>
  <c r="I28"/>
  <c r="J28"/>
  <c r="K28"/>
  <c r="L28"/>
  <c r="E39"/>
  <c r="F39"/>
  <c r="I39"/>
  <c r="J39"/>
  <c r="C40"/>
  <c r="C39"/>
  <c r="D40"/>
  <c r="D39"/>
  <c r="D56"/>
  <c r="E40"/>
  <c r="F40"/>
  <c r="G40"/>
  <c r="G39"/>
  <c r="G56"/>
  <c r="H40"/>
  <c r="H39"/>
  <c r="H56"/>
  <c r="I40"/>
  <c r="J40"/>
  <c r="K40"/>
  <c r="K39"/>
  <c r="L40"/>
  <c r="L39"/>
  <c r="L56"/>
  <c r="C50"/>
  <c r="D50"/>
  <c r="E50"/>
  <c r="F50"/>
  <c r="G50"/>
  <c r="H50"/>
  <c r="I50"/>
  <c r="J50"/>
  <c r="K50"/>
  <c r="L50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<sst xmlns="http://schemas.openxmlformats.org/spreadsheetml/2006/main" count="154" uniqueCount="128">
  <si>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</si>
  <si>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</si>
  <si>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</si>
  <si>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</si>
  <si>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</si>
  <si>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</si>
  <si>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</si>
  <si>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</si>
  <si>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</si>
  <si>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</si>
  <si>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</si>
  <si>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</si>
  <si>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</si>
  <si>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</si>
  <si>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</si>
  <si>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</si>
  <si>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</si>
  <si>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</si>
  <si>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</si>
  <si>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</si>
  <si>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</si>
  <si>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</si>
  <si>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</si>
  <si>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</si>
  <si>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</si>
  <si>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</si>
  <si>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</si>
  <si>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</si>
  <si>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</si>
  <si>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</si>
  <si>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</si>
  <si>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</si>
  <si>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</si>
  <si>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</si>
  <si>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</si>
  <si>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</si>
  <si>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</si>
  <si>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</si>
  <si>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</si>
  <si>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</si>
  <si>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</si>
  <si>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</si>
  <si>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</si>
  <si>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</si>
  <si>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</si>
  <si>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</si>
  <si>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</si>
  <si>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</si>
  <si>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</si>
  <si>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</si>
  <si>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</si>
  <si>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</si>
  <si>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</si>
  <si>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</si>
  <si>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</si>
  <si>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</si>
  <si>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</si>
  <si>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</si>
  <si>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</si>
  <si>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</si>
  <si>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</si>
  <si>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</si>
  <si>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</si>
  <si>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</si>
  <si>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</si>
  <si>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</si>
  <si>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</si>
  <si>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</si>
  <si>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</si>
  <si>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</si>
  <si>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</si>
  <si>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</si>
  <si>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</si>
  <si>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</si>
  <si>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</si>
  <si>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</si>
  <si>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</si>
  <si>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</si>
  <si>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</si>
  <si>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</si>
  <si>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</si>
  <si>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</si>
  <si>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</si>
  <si>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</si>
  <si>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</si>
  <si>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</si>
  <si>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</si>
  <si>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</si>
  <si>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</si>
  <si>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</si>
  <si>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</si>
  <si>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</si>
  <si>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</si>
  <si>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</si>
  <si>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</si>
  <si>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</si>
  <si>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</si>
  <si>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</si>
  <si>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</si>
  <si>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</si>
  <si>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</si>
  <si>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</si>
  <si>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</si>
  <si>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</si>
  <si>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</si>
  <si>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</si>
  <si>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</si>
  <si>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</si>
  <si>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</si>
  <si>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</si>
  <si>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</si>
  <si>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</si>
  <si>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</si>
  <si>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</si>
  <si>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</si>
  <si>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</si>
  <si>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</si>
  <si>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</si>
  <si>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</si>
  <si>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Міжгірський районний суд Закарпатської області</t>
  </si>
  <si>
    <t>90000. Закарпатська область.смт. Міжгір`я</t>
  </si>
  <si>
    <t>вул. Шевченка</t>
  </si>
  <si>
    <t/>
  </si>
  <si>
    <t>А.Ю. Гайдур</t>
  </si>
  <si>
    <t>О.В. Іванина</t>
  </si>
  <si>
    <t>(03146) 2-30-71</t>
  </si>
  <si>
    <t>inbox@mg.zk.court.gov.ua</t>
  </si>
  <si>
    <t>4 січня 2020 року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</si>
</sst>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118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99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&amp;C&amp;L332CB81E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113</v>
      </c>
      <c r="C6" s="96">
        <f t="shared" ref="C6:L6" si="0">SUM(C7,C10,C13,C14,C15,C21,C24,C25,C18,C19,C20)</f>
        <v>605</v>
      </c>
      <c r="D6" s="96">
        <f t="shared" si="0"/>
        <v>668410.7100000002</v>
      </c>
      <c r="E6" s="96">
        <f t="shared" si="0"/>
        <v>381</v>
      </c>
      <c r="F6" s="96">
        <f t="shared" si="0"/>
        <v>410005.53</v>
      </c>
      <c r="G6" s="96">
        <f t="shared" si="0"/>
        <v>64</v>
      </c>
      <c r="H6" s="96">
        <f t="shared" si="0"/>
        <v>41508.21</v>
      </c>
      <c r="I6" s="96">
        <f t="shared" si="0"/>
        <v>82</v>
      </c>
      <c r="J6" s="96">
        <f t="shared" si="0"/>
        <v>62776.709999999992</v>
      </c>
      <c r="K6" s="96">
        <f t="shared" si="0"/>
        <v>106</v>
      </c>
      <c r="L6" s="96">
        <f t="shared" si="0"/>
        <v>111311.95999999992</v>
      </c>
    </row>
    <row r="7" spans="1:12" ht="16.5" customHeight="1">
      <c r="A7" s="87">
        <v>2</v>
      </c>
      <c r="B7" s="90" t="s">
        <v>74</v>
      </c>
      <c r="C7" s="97">
        <v>332</v>
      </c>
      <c r="D7" s="97">
        <v>451936.81</v>
      </c>
      <c r="E7" s="97">
        <v>159</v>
      </c>
      <c r="F7" s="97">
        <v>250993.93</v>
      </c>
      <c r="G7" s="97">
        <v>38</v>
      </c>
      <c r="H7" s="97">
        <v>30782.81</v>
      </c>
      <c r="I7" s="97">
        <v>72</v>
      </c>
      <c r="J7" s="97">
        <v>55027.81</v>
      </c>
      <c r="K7" s="97">
        <v>86</v>
      </c>
      <c r="L7" s="97">
        <v>96706.959999999905</v>
      </c>
    </row>
    <row r="8" spans="1:12" ht="16.5" customHeight="1">
      <c r="A8" s="87">
        <v>3</v>
      </c>
      <c r="B8" s="91" t="s">
        <v>75</v>
      </c>
      <c r="C8" s="97">
        <v>95</v>
      </c>
      <c r="D8" s="97">
        <v>184170.2</v>
      </c>
      <c r="E8" s="97">
        <v>73</v>
      </c>
      <c r="F8" s="97">
        <v>142107.20000000001</v>
      </c>
      <c r="G8" s="97">
        <v>15</v>
      </c>
      <c r="H8" s="97">
        <v>15565.87</v>
      </c>
      <c r="I8" s="97">
        <v>3</v>
      </c>
      <c r="J8" s="97">
        <v>3841.6</v>
      </c>
      <c r="K8" s="97">
        <v>4</v>
      </c>
      <c r="L8" s="97">
        <v>7684</v>
      </c>
    </row>
    <row r="9" spans="1:12" ht="16.5" customHeight="1">
      <c r="A9" s="87">
        <v>4</v>
      </c>
      <c r="B9" s="91" t="s">
        <v>76</v>
      </c>
      <c r="C9" s="97">
        <v>237</v>
      </c>
      <c r="D9" s="97">
        <v>267766.61</v>
      </c>
      <c r="E9" s="97">
        <v>86</v>
      </c>
      <c r="F9" s="97">
        <v>108886.73</v>
      </c>
      <c r="G9" s="97">
        <v>23</v>
      </c>
      <c r="H9" s="97">
        <v>15216.94</v>
      </c>
      <c r="I9" s="97">
        <v>69</v>
      </c>
      <c r="J9" s="97">
        <v>51186.21</v>
      </c>
      <c r="K9" s="97">
        <v>82</v>
      </c>
      <c r="L9" s="97">
        <v>89022.96</v>
      </c>
    </row>
    <row r="10" spans="1:12" ht="19.5" customHeight="1">
      <c r="A10" s="87">
        <v>5</v>
      </c>
      <c r="B10" s="90" t="s">
        <v>77</v>
      </c>
      <c r="C10" s="97">
        <v>119</v>
      </c>
      <c r="D10" s="97">
        <v>93744.8</v>
      </c>
      <c r="E10" s="97">
        <v>93</v>
      </c>
      <c r="F10" s="97">
        <v>72812</v>
      </c>
      <c r="G10" s="97">
        <v>13</v>
      </c>
      <c r="H10" s="97">
        <v>5378.4</v>
      </c>
      <c r="I10" s="97">
        <v>3</v>
      </c>
      <c r="J10" s="97">
        <v>2305.1999999999998</v>
      </c>
      <c r="K10" s="97">
        <v>9</v>
      </c>
      <c r="L10" s="97">
        <v>6915.6</v>
      </c>
    </row>
    <row r="11" spans="1:12" ht="19.5" customHeight="1">
      <c r="A11" s="87">
        <v>6</v>
      </c>
      <c r="B11" s="91" t="s">
        <v>78</v>
      </c>
      <c r="C11" s="97">
        <v>2</v>
      </c>
      <c r="D11" s="97">
        <v>3842</v>
      </c>
      <c r="E11" s="97">
        <v>1</v>
      </c>
      <c r="F11" s="97">
        <v>768.4</v>
      </c>
      <c r="G11" s="97">
        <v>1</v>
      </c>
      <c r="H11" s="97">
        <v>768.4</v>
      </c>
      <c r="I11" s="97">
        <v>1</v>
      </c>
      <c r="J11" s="97">
        <v>768.4</v>
      </c>
      <c r="K11" s="97"/>
      <c r="L11" s="97"/>
    </row>
    <row r="12" spans="1:12" ht="19.5" customHeight="1">
      <c r="A12" s="87">
        <v>7</v>
      </c>
      <c r="B12" s="91" t="s">
        <v>79</v>
      </c>
      <c r="C12" s="97">
        <v>117</v>
      </c>
      <c r="D12" s="97">
        <v>89902.8</v>
      </c>
      <c r="E12" s="97">
        <v>92</v>
      </c>
      <c r="F12" s="97">
        <v>72043.600000000006</v>
      </c>
      <c r="G12" s="97">
        <v>12</v>
      </c>
      <c r="H12" s="97">
        <v>4610</v>
      </c>
      <c r="I12" s="97">
        <v>2</v>
      </c>
      <c r="J12" s="97">
        <v>1536.8</v>
      </c>
      <c r="K12" s="97">
        <v>9</v>
      </c>
      <c r="L12" s="97">
        <v>6915.6</v>
      </c>
    </row>
    <row r="13" spans="1:12" ht="15" customHeight="1">
      <c r="A13" s="87">
        <v>8</v>
      </c>
      <c r="B13" s="90" t="s">
        <v>18</v>
      </c>
      <c r="C13" s="97">
        <v>89</v>
      </c>
      <c r="D13" s="97">
        <v>68387.600000000093</v>
      </c>
      <c r="E13" s="97">
        <v>76</v>
      </c>
      <c r="F13" s="97">
        <v>58398.400000000103</v>
      </c>
      <c r="G13" s="97">
        <v>11</v>
      </c>
      <c r="H13" s="97">
        <v>4578.6000000000004</v>
      </c>
      <c r="I13" s="97">
        <v>1</v>
      </c>
      <c r="J13" s="97">
        <v>768.4</v>
      </c>
      <c r="K13" s="97"/>
      <c r="L13" s="97"/>
    </row>
    <row r="14" spans="1:12" ht="15.75" customHeight="1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103</v>
      </c>
      <c r="C15" s="97">
        <v>32</v>
      </c>
      <c r="D15" s="97">
        <v>12294.4</v>
      </c>
      <c r="E15" s="97">
        <v>26</v>
      </c>
      <c r="F15" s="97">
        <v>11929</v>
      </c>
      <c r="G15" s="97">
        <v>2</v>
      </c>
      <c r="H15" s="97">
        <v>768.4</v>
      </c>
      <c r="I15" s="97"/>
      <c r="J15" s="97"/>
      <c r="K15" s="97">
        <v>4</v>
      </c>
      <c r="L15" s="97">
        <v>1536.8</v>
      </c>
    </row>
    <row r="16" spans="1:12" ht="21" customHeight="1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79</v>
      </c>
      <c r="C17" s="97">
        <v>32</v>
      </c>
      <c r="D17" s="97">
        <v>12294.4</v>
      </c>
      <c r="E17" s="97">
        <v>26</v>
      </c>
      <c r="F17" s="97">
        <v>11929</v>
      </c>
      <c r="G17" s="97">
        <v>2</v>
      </c>
      <c r="H17" s="97">
        <v>768.4</v>
      </c>
      <c r="I17" s="97"/>
      <c r="J17" s="97"/>
      <c r="K17" s="97">
        <v>4</v>
      </c>
      <c r="L17" s="97">
        <v>1536.8</v>
      </c>
    </row>
    <row r="18" spans="1:12" ht="21" customHeight="1">
      <c r="A18" s="87">
        <v>13</v>
      </c>
      <c r="B18" s="99" t="s">
        <v>104</v>
      </c>
      <c r="C18" s="97">
        <v>28</v>
      </c>
      <c r="D18" s="97">
        <v>5378.8</v>
      </c>
      <c r="E18" s="97">
        <v>22</v>
      </c>
      <c r="F18" s="97">
        <v>5186.3</v>
      </c>
      <c r="G18" s="97"/>
      <c r="H18" s="97"/>
      <c r="I18" s="97">
        <v>5</v>
      </c>
      <c r="J18" s="97">
        <v>3265.7</v>
      </c>
      <c r="K18" s="97">
        <v>6</v>
      </c>
      <c r="L18" s="97">
        <v>1152.5999999999999</v>
      </c>
    </row>
    <row r="19" spans="1:12" ht="21" customHeight="1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80</v>
      </c>
      <c r="C21" s="97">
        <f t="shared" ref="C21:L21" si="1">SUM(C22:C23)</f>
        <v>4</v>
      </c>
      <c r="D21" s="97">
        <f t="shared" si="1"/>
        <v>36092</v>
      </c>
      <c r="E21" s="97">
        <f t="shared" si="1"/>
        <v>4</v>
      </c>
      <c r="F21" s="97">
        <f t="shared" si="1"/>
        <v>10421.6</v>
      </c>
      <c r="G21" s="97">
        <f t="shared" si="1"/>
        <v>0</v>
      </c>
      <c r="H21" s="97">
        <f t="shared" si="1"/>
        <v>0</v>
      </c>
      <c r="I21" s="97">
        <f t="shared" si="1"/>
        <v>1</v>
      </c>
      <c r="J21" s="97">
        <f t="shared" si="1"/>
        <v>1409.6</v>
      </c>
      <c r="K21" s="97">
        <f t="shared" si="1"/>
        <v>1</v>
      </c>
      <c r="L21" s="97">
        <f t="shared" si="1"/>
        <v>5000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>
        <v>4</v>
      </c>
      <c r="D23" s="97">
        <v>36092</v>
      </c>
      <c r="E23" s="97">
        <v>4</v>
      </c>
      <c r="F23" s="97">
        <v>10421.6</v>
      </c>
      <c r="G23" s="97"/>
      <c r="H23" s="97"/>
      <c r="I23" s="97">
        <v>1</v>
      </c>
      <c r="J23" s="97">
        <v>1409.6</v>
      </c>
      <c r="K23" s="97">
        <v>1</v>
      </c>
      <c r="L23" s="97">
        <v>5000</v>
      </c>
    </row>
    <row r="24" spans="1:12" ht="46.5" customHeight="1">
      <c r="A24" s="87">
        <v>19</v>
      </c>
      <c r="B24" s="90" t="s">
        <v>106</v>
      </c>
      <c r="C24" s="97">
        <v>1</v>
      </c>
      <c r="D24" s="97">
        <v>576.29999999999995</v>
      </c>
      <c r="E24" s="97">
        <v>1</v>
      </c>
      <c r="F24" s="97">
        <v>264.3</v>
      </c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115</v>
      </c>
      <c r="C39" s="96">
        <f t="shared" ref="C39:L39" si="3">SUM(C40,C47,C48,C49)</f>
        <v>11</v>
      </c>
      <c r="D39" s="96">
        <f t="shared" si="3"/>
        <v>11718.099999999999</v>
      </c>
      <c r="E39" s="96">
        <f t="shared" si="3"/>
        <v>4</v>
      </c>
      <c r="F39" s="96">
        <f t="shared" si="3"/>
        <v>2881.5</v>
      </c>
      <c r="G39" s="96">
        <f t="shared" si="3"/>
        <v>0</v>
      </c>
      <c r="H39" s="96">
        <f t="shared" si="3"/>
        <v>0</v>
      </c>
      <c r="I39" s="96">
        <f t="shared" si="3"/>
        <v>6</v>
      </c>
      <c r="J39" s="96">
        <f t="shared" si="3"/>
        <v>4610.3999999999996</v>
      </c>
      <c r="K39" s="96">
        <f t="shared" si="3"/>
        <v>1</v>
      </c>
      <c r="L39" s="96">
        <f t="shared" si="3"/>
        <v>768.4</v>
      </c>
    </row>
    <row r="40" spans="1:12" ht="24" customHeight="1">
      <c r="A40" s="87">
        <v>35</v>
      </c>
      <c r="B40" s="90" t="s">
        <v>85</v>
      </c>
      <c r="C40" s="97">
        <f t="shared" ref="C40:L40" si="4">SUM(C41,C44)</f>
        <v>10</v>
      </c>
      <c r="D40" s="97">
        <f t="shared" si="4"/>
        <v>11141.8</v>
      </c>
      <c r="E40" s="97">
        <f t="shared" si="4"/>
        <v>3</v>
      </c>
      <c r="F40" s="97">
        <f t="shared" si="4"/>
        <v>2305.1999999999998</v>
      </c>
      <c r="G40" s="97">
        <f t="shared" si="4"/>
        <v>0</v>
      </c>
      <c r="H40" s="97">
        <f t="shared" si="4"/>
        <v>0</v>
      </c>
      <c r="I40" s="97">
        <f t="shared" si="4"/>
        <v>6</v>
      </c>
      <c r="J40" s="97">
        <f t="shared" si="4"/>
        <v>4610.3999999999996</v>
      </c>
      <c r="K40" s="97">
        <f t="shared" si="4"/>
        <v>1</v>
      </c>
      <c r="L40" s="97">
        <f t="shared" si="4"/>
        <v>768.4</v>
      </c>
    </row>
    <row r="41" spans="1:12" ht="19.5" customHeight="1">
      <c r="A41" s="87">
        <v>36</v>
      </c>
      <c r="B41" s="90" t="s">
        <v>86</v>
      </c>
      <c r="C41" s="97">
        <v>1</v>
      </c>
      <c r="D41" s="97">
        <v>768.4</v>
      </c>
      <c r="E41" s="97"/>
      <c r="F41" s="97"/>
      <c r="G41" s="97"/>
      <c r="H41" s="97"/>
      <c r="I41" s="97"/>
      <c r="J41" s="97"/>
      <c r="K41" s="97">
        <v>1</v>
      </c>
      <c r="L41" s="97">
        <v>768.4</v>
      </c>
    </row>
    <row r="42" spans="1:12" ht="16.5" customHeight="1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76</v>
      </c>
      <c r="C43" s="97">
        <v>1</v>
      </c>
      <c r="D43" s="97">
        <v>768.4</v>
      </c>
      <c r="E43" s="97"/>
      <c r="F43" s="97"/>
      <c r="G43" s="97"/>
      <c r="H43" s="97"/>
      <c r="I43" s="97"/>
      <c r="J43" s="97"/>
      <c r="K43" s="97">
        <v>1</v>
      </c>
      <c r="L43" s="97">
        <v>768.4</v>
      </c>
    </row>
    <row r="44" spans="1:12" ht="21" customHeight="1">
      <c r="A44" s="87">
        <v>39</v>
      </c>
      <c r="B44" s="90" t="s">
        <v>88</v>
      </c>
      <c r="C44" s="97">
        <v>9</v>
      </c>
      <c r="D44" s="97">
        <v>10373.4</v>
      </c>
      <c r="E44" s="97">
        <v>3</v>
      </c>
      <c r="F44" s="97">
        <v>2305.1999999999998</v>
      </c>
      <c r="G44" s="97"/>
      <c r="H44" s="97"/>
      <c r="I44" s="97">
        <v>6</v>
      </c>
      <c r="J44" s="97">
        <v>4610.3999999999996</v>
      </c>
      <c r="K44" s="97"/>
      <c r="L44" s="97"/>
    </row>
    <row r="45" spans="1:12" ht="30" customHeight="1">
      <c r="A45" s="87">
        <v>40</v>
      </c>
      <c r="B45" s="91" t="s">
        <v>89</v>
      </c>
      <c r="C45" s="97">
        <v>3</v>
      </c>
      <c r="D45" s="97">
        <v>5763</v>
      </c>
      <c r="E45" s="97"/>
      <c r="F45" s="97"/>
      <c r="G45" s="97"/>
      <c r="H45" s="97"/>
      <c r="I45" s="97">
        <v>3</v>
      </c>
      <c r="J45" s="97">
        <v>2305.1999999999998</v>
      </c>
      <c r="K45" s="97"/>
      <c r="L45" s="97"/>
    </row>
    <row r="46" spans="1:12" ht="21" customHeight="1">
      <c r="A46" s="87">
        <v>41</v>
      </c>
      <c r="B46" s="91" t="s">
        <v>79</v>
      </c>
      <c r="C46" s="97">
        <v>6</v>
      </c>
      <c r="D46" s="97">
        <v>4610.3999999999996</v>
      </c>
      <c r="E46" s="97">
        <v>3</v>
      </c>
      <c r="F46" s="97">
        <v>2305.1999999999998</v>
      </c>
      <c r="G46" s="97"/>
      <c r="H46" s="97"/>
      <c r="I46" s="97">
        <v>3</v>
      </c>
      <c r="J46" s="97">
        <v>2305.1999999999998</v>
      </c>
      <c r="K46" s="97"/>
      <c r="L46" s="97"/>
    </row>
    <row r="47" spans="1:12" ht="45" customHeight="1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91</v>
      </c>
      <c r="C49" s="97">
        <v>1</v>
      </c>
      <c r="D49" s="97">
        <v>576.29999999999995</v>
      </c>
      <c r="E49" s="97">
        <v>1</v>
      </c>
      <c r="F49" s="97">
        <v>576.29999999999995</v>
      </c>
      <c r="G49" s="97"/>
      <c r="H49" s="97"/>
      <c r="I49" s="97"/>
      <c r="J49" s="97"/>
      <c r="K49" s="97"/>
      <c r="L49" s="97"/>
    </row>
    <row r="50" spans="1:12" ht="21.75" customHeight="1">
      <c r="A50" s="87">
        <v>45</v>
      </c>
      <c r="B50" s="89" t="s">
        <v>116</v>
      </c>
      <c r="C50" s="96">
        <f t="shared" ref="C50:L50" si="5">SUM(C51:C54)</f>
        <v>80</v>
      </c>
      <c r="D50" s="96">
        <f t="shared" si="5"/>
        <v>1630.8400000000001</v>
      </c>
      <c r="E50" s="96">
        <f t="shared" si="5"/>
        <v>80</v>
      </c>
      <c r="F50" s="96">
        <f t="shared" si="5"/>
        <v>1630.2100000000003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61</v>
      </c>
      <c r="D51" s="97">
        <v>679.95</v>
      </c>
      <c r="E51" s="97">
        <v>61</v>
      </c>
      <c r="F51" s="97">
        <v>678.95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13</v>
      </c>
      <c r="D52" s="97">
        <v>749.19</v>
      </c>
      <c r="E52" s="97">
        <v>13</v>
      </c>
      <c r="F52" s="97">
        <v>749.33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93</v>
      </c>
      <c r="C54" s="97">
        <v>6</v>
      </c>
      <c r="D54" s="97">
        <v>201.7</v>
      </c>
      <c r="E54" s="97">
        <v>6</v>
      </c>
      <c r="F54" s="97">
        <v>201.93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108</v>
      </c>
      <c r="C55" s="96">
        <v>254</v>
      </c>
      <c r="D55" s="96">
        <v>97586.799999999595</v>
      </c>
      <c r="E55" s="96">
        <v>207</v>
      </c>
      <c r="F55" s="96">
        <v>79499.199999999706</v>
      </c>
      <c r="G55" s="96"/>
      <c r="H55" s="96"/>
      <c r="I55" s="96">
        <v>254</v>
      </c>
      <c r="J55" s="96">
        <v>97514.799999999595</v>
      </c>
      <c r="K55" s="97"/>
      <c r="L55" s="96"/>
    </row>
    <row r="56" spans="1:12" ht="15">
      <c r="A56" s="87">
        <v>51</v>
      </c>
      <c r="B56" s="88" t="s">
        <v>117</v>
      </c>
      <c r="C56" s="96">
        <f t="shared" ref="C56:L56" si="6">SUM(C6,C28,C39,C50,C55)</f>
        <v>950</v>
      </c>
      <c r="D56" s="96">
        <f t="shared" si="6"/>
        <v>779346.44999999972</v>
      </c>
      <c r="E56" s="96">
        <f t="shared" si="6"/>
        <v>672</v>
      </c>
      <c r="F56" s="96">
        <f t="shared" si="6"/>
        <v>494016.43999999977</v>
      </c>
      <c r="G56" s="96">
        <f t="shared" si="6"/>
        <v>64</v>
      </c>
      <c r="H56" s="96">
        <f t="shared" si="6"/>
        <v>41508.21</v>
      </c>
      <c r="I56" s="96">
        <f t="shared" si="6"/>
        <v>342</v>
      </c>
      <c r="J56" s="96">
        <f t="shared" si="6"/>
        <v>164901.90999999957</v>
      </c>
      <c r="K56" s="96">
        <f t="shared" si="6"/>
        <v>107</v>
      </c>
      <c r="L56" s="96">
        <f t="shared" si="6"/>
        <v>112080.35999999991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Міжгірський районний суд Закарпатської області,_x000D_
 Початок періоду: 01.01.2019, Кінець періоду: 31.12.2019&amp;L332CB81E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97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SUM(E5:E25)</f>
        <v>104</v>
      </c>
      <c r="F4" s="93">
        <f>SUM(F5:F25)</f>
        <v>97562.100000000093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6</v>
      </c>
      <c r="F5" s="95">
        <v>13447</v>
      </c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98</v>
      </c>
      <c r="C7" s="150"/>
      <c r="D7" s="151"/>
      <c r="E7" s="94">
        <v>77</v>
      </c>
      <c r="F7" s="95">
        <v>56410.080000000104</v>
      </c>
    </row>
    <row r="8" spans="1:6" ht="41.25" customHeight="1">
      <c r="A8" s="67">
        <v>5</v>
      </c>
      <c r="B8" s="149" t="s">
        <v>63</v>
      </c>
      <c r="C8" s="150"/>
      <c r="D8" s="151"/>
      <c r="E8" s="94">
        <v>1</v>
      </c>
      <c r="F8" s="95">
        <v>768.4</v>
      </c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4</v>
      </c>
      <c r="F10" s="95">
        <v>7684</v>
      </c>
    </row>
    <row r="11" spans="1:6" ht="18.75" customHeight="1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99</v>
      </c>
      <c r="C13" s="150"/>
      <c r="D13" s="151"/>
      <c r="E13" s="94">
        <v>14</v>
      </c>
      <c r="F13" s="95">
        <v>18100.02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1</v>
      </c>
      <c r="F14" s="95">
        <v>768.4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100</v>
      </c>
      <c r="C23" s="150"/>
      <c r="D23" s="151"/>
      <c r="E23" s="94">
        <v>1</v>
      </c>
      <c r="F23" s="95">
        <v>384.2</v>
      </c>
    </row>
    <row r="24" spans="1:11" ht="54.75" customHeight="1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>
      <c r="A25" s="67">
        <v>22</v>
      </c>
      <c r="B25" s="154" t="s">
        <v>110</v>
      </c>
      <c r="C25" s="154"/>
      <c r="D25" s="154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Міжгірський районний суд Закарпатської області,_x000D_
 Початок періоду: 01.01.2019, Кінець періоду: 31.12.2019&amp;L332CB81E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2018-03-15T14:08:04Z</cp:lastPrinted>
  <dcterms:created xsi:type="dcterms:W3CDTF">2015-09-09T10:27:37Z</dcterms:created>
  <dcterms:modified xsi:type="dcterms:W3CDTF">2021-02-04T07:31:40Z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10_00302_4.2019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332CB81E</vt:lpwstr>
  </property>
  <property fmtid="{D5CDD505-2E9C-101B-9397-08002B2CF9AE}" pid="9" name="Підрозділ">
    <vt:lpwstr>Міжгірський районний суд Закарпатської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507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