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6" i="2"/>
  <c r="E45"/>
  <c r="E46"/>
  <c r="F16"/>
  <c r="F45"/>
  <c r="F46"/>
  <c r="G16"/>
  <c r="G45"/>
  <c r="G46"/>
  <c r="H16"/>
  <c r="H45"/>
  <c r="H46"/>
  <c r="I16"/>
  <c r="I45"/>
  <c r="I46"/>
  <c r="J16"/>
  <c r="J45"/>
  <c r="J46"/>
  <c r="K16"/>
  <c r="K45"/>
  <c r="K46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G38" i="3"/>
  <c r="G54"/>
  <c r="E57" i="4"/>
  <c r="F57"/>
  <c r="G57"/>
  <c r="H57"/>
  <c r="I57"/>
  <c r="D3" i="5"/>
  <c r="D4"/>
  <c r="D5"/>
  <c r="D6"/>
  <c r="D7"/>
  <c r="D8"/>
  <c r="D9"/>
  <c r="D10"/>
</calcChain>
</file>

<file path=xl/sharedStrings.xml><?xml version="1.0" encoding="utf-8"?>
<sst xmlns="http://schemas.openxmlformats.org/spreadsheetml/2006/main" count="286" uniqueCount="214">
  <si>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</si>
  <si>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</si>
  <si>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</si>
  <si>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</si>
  <si>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</si>
  <si>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</si>
  <si>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</si>
  <si>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</si>
  <si>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</si>
  <si>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</si>
  <si>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</si>
  <si>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2020 рік</t>
  </si>
  <si>
    <t>Корецький районний суд Рівненської області</t>
  </si>
  <si>
    <t>34700,м. Корець,вул. Тітова 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</si>
  <si>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</si>
  <si>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</si>
  <si>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</si>
  <si>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</si>
  <si>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</si>
  <si>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</si>
  <si>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</si>
  <si>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</si>
  <si>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</si>
  <si>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</si>
  <si>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</si>
  <si>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</si>
  <si>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</si>
  <si>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</si>
  <si>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</si>
  <si>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</si>
  <si>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</si>
  <si>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</si>
  <si>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</si>
  <si>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</si>
  <si>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</si>
  <si>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</si>
  <si>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</si>
  <si>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</si>
  <si>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</si>
  <si>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</si>
  <si>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</si>
  <si>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</si>
  <si>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</si>
  <si>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</si>
  <si>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</si>
  <si>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</si>
  <si>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</si>
  <si>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</si>
  <si>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</si>
  <si>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</si>
  <si>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</si>
  <si>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</si>
  <si>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</si>
  <si>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</si>
  <si>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</si>
  <si>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</si>
  <si>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</si>
  <si>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</si>
  <si>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</si>
  <si>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</si>
  <si>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</si>
  <si>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</si>
  <si>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</si>
  <si>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</si>
  <si>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</si>
  <si>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</si>
  <si>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</si>
  <si>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</si>
  <si>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</si>
  <si>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</si>
  <si>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</si>
  <si>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</si>
  <si>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</si>
  <si>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</si>
  <si>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</si>
  <si>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</si>
  <si>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</si>
  <si>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</si>
  <si>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</si>
  <si>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</si>
  <si>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</si>
  <si>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</si>
  <si>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</si>
  <si>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</si>
  <si>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</si>
  <si>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</si>
  <si>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</si>
  <si>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</si>
  <si>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</si>
  <si>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</si>
  <si>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</si>
  <si>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</si>
  <si>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</si>
  <si>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</si>
  <si>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</si>
  <si>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</si>
  <si>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</si>
  <si>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</si>
  <si>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</si>
  <si>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</si>
  <si>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</si>
  <si>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</si>
  <si>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</si>
  <si>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</si>
  <si>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</si>
  <si>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</si>
  <si>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</si>
  <si>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</si>
  <si>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</si>
  <si>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</si>
  <si>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</si>
  <si>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</si>
  <si>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</si>
  <si>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</si>
  <si>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</si>
  <si>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</si>
  <si>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</si>
  <si>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</si>
  <si>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</si>
  <si>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</si>
  <si>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</si>
  <si>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</si>
  <si>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</si>
  <si>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</si>
  <si>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</si>
  <si>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</si>
  <si>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</si>
  <si>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</si>
  <si>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</si>
  <si>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</si>
  <si>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</si>
  <si>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</si>
  <si>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</si>
  <si>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</si>
  <si>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</si>
  <si>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</si>
  <si>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</si>
  <si>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</si>
  <si>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</si>
  <si>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</si>
  <si>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</si>
  <si>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</si>
  <si>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</si>
  <si>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</si>
  <si>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</si>
  <si>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</si>
  <si>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</si>
  <si>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</si>
  <si>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</si>
  <si>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</si>
  <si>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</si>
  <si>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</si>
  <si>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</si>
  <si>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</si>
  <si>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</si>
  <si>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</si>
  <si>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</si>
  <si>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</si>
  <si>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</si>
  <si>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</si>
  <si>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</si>
  <si>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</si>
  <si>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</si>
  <si>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</si>
  <si>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</si>
  <si>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</si>
  <si>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</si>
  <si>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</si>
  <si>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</si>
  <si>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</si>
  <si>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</si>
  <si>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</si>
  <si>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</si>
  <si>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</si>
  <si>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</si>
  <si>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</si>
  <si>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</si>
  <si>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</si>
  <si>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</si>
  <si>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</si>
  <si>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</si>
  <si>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</si>
  <si>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</si>
  <si>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</si>
  <si>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</si>
  <si>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</si>
  <si>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</si>
  <si>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</si>
  <si>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</si>
  <si>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</si>
  <si>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</si>
  <si>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</si>
  <si>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</si>
  <si>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</si>
  <si>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</si>
  <si>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</si>
  <si>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</si>
  <si>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</si>
  <si>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</si>
  <si>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</si>
  <si>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</si>
  <si>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</si>
  <si>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</si>
  <si>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</si>
  <si>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</si>
  <si>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</si>
  <si>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</si>
  <si>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</si>
  <si>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</si>
  <si>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</si>
  <si>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</si>
  <si>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(П.І.Б.)</t>
  </si>
  <si>
    <t xml:space="preserve">Д.М. Кіреєв </t>
  </si>
  <si>
    <t>15 січня 2021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</si>
</sst>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1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1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ColWidth="11.42578125"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5" width="9.1406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&amp;LF2A4BDD1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ColWidth="11.42578125"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  <col min="12" max="255" width="9.140625" customWidth="1"/>
  </cols>
  <sheetData>
    <row r="1" spans="1:1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0"/>
      <c r="L1" s="102"/>
    </row>
    <row r="2" spans="1:1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3"/>
    </row>
    <row r="3" spans="1:12" ht="13.5">
      <c r="A3" s="63"/>
      <c r="B3" s="63"/>
      <c r="C3" s="63"/>
      <c r="D3" s="88"/>
      <c r="E3" s="92" t="s">
        <v>65</v>
      </c>
      <c r="F3" s="95" t="s">
        <v>66</v>
      </c>
      <c r="G3" s="95"/>
      <c r="H3" s="63"/>
      <c r="I3" s="63"/>
      <c r="J3" s="92"/>
      <c r="K3" s="92"/>
      <c r="L3" s="103"/>
    </row>
    <row r="4" spans="1:12" ht="120">
      <c r="A4" s="63"/>
      <c r="B4" s="63"/>
      <c r="C4" s="63"/>
      <c r="D4" s="88"/>
      <c r="E4" s="92"/>
      <c r="F4" s="96" t="s">
        <v>67</v>
      </c>
      <c r="G4" s="97" t="s">
        <v>68</v>
      </c>
      <c r="H4" s="98" t="s">
        <v>65</v>
      </c>
      <c r="I4" s="99" t="s">
        <v>70</v>
      </c>
      <c r="J4" s="98" t="s">
        <v>65</v>
      </c>
      <c r="K4" s="101" t="s">
        <v>73</v>
      </c>
      <c r="L4" s="104"/>
    </row>
    <row r="5" spans="1:1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5"/>
    </row>
    <row r="6" spans="1:12">
      <c r="A6" s="65" t="s">
        <v>27</v>
      </c>
      <c r="B6" s="72" t="s">
        <v>32</v>
      </c>
      <c r="C6" s="82"/>
      <c r="D6" s="90">
        <v>1</v>
      </c>
      <c r="E6" s="93">
        <v>174</v>
      </c>
      <c r="F6" s="93">
        <v>123</v>
      </c>
      <c r="G6" s="93">
        <v>2</v>
      </c>
      <c r="H6" s="93">
        <v>140</v>
      </c>
      <c r="I6" s="93" t="s">
        <v>71</v>
      </c>
      <c r="J6" s="93">
        <v>34</v>
      </c>
      <c r="K6" s="94">
        <v>11</v>
      </c>
      <c r="L6" s="106">
        <f t="shared" ref="L6:L46" si="0">E6-F6</f>
        <v>51</v>
      </c>
    </row>
    <row r="7" spans="1:12">
      <c r="A7" s="66"/>
      <c r="B7" s="72" t="s">
        <v>33</v>
      </c>
      <c r="C7" s="82"/>
      <c r="D7" s="90">
        <v>2</v>
      </c>
      <c r="E7" s="93">
        <v>145</v>
      </c>
      <c r="F7" s="93">
        <v>142</v>
      </c>
      <c r="G7" s="93"/>
      <c r="H7" s="93">
        <v>143</v>
      </c>
      <c r="I7" s="93">
        <v>114</v>
      </c>
      <c r="J7" s="93">
        <v>2</v>
      </c>
      <c r="K7" s="94"/>
      <c r="L7" s="106">
        <f t="shared" si="0"/>
        <v>3</v>
      </c>
    </row>
    <row r="8" spans="1:12">
      <c r="A8" s="66"/>
      <c r="B8" s="72" t="s">
        <v>34</v>
      </c>
      <c r="C8" s="82"/>
      <c r="D8" s="90">
        <v>3</v>
      </c>
      <c r="E8" s="93">
        <v>3</v>
      </c>
      <c r="F8" s="93">
        <v>3</v>
      </c>
      <c r="G8" s="93"/>
      <c r="H8" s="93">
        <v>3</v>
      </c>
      <c r="I8" s="93">
        <v>2</v>
      </c>
      <c r="J8" s="93"/>
      <c r="K8" s="94"/>
      <c r="L8" s="106">
        <f t="shared" si="0"/>
        <v>0</v>
      </c>
    </row>
    <row r="9" spans="1:12">
      <c r="A9" s="66"/>
      <c r="B9" s="72" t="s">
        <v>35</v>
      </c>
      <c r="C9" s="82"/>
      <c r="D9" s="90">
        <v>4</v>
      </c>
      <c r="E9" s="93">
        <v>41</v>
      </c>
      <c r="F9" s="93">
        <v>35</v>
      </c>
      <c r="G9" s="93"/>
      <c r="H9" s="94">
        <v>41</v>
      </c>
      <c r="I9" s="93">
        <v>28</v>
      </c>
      <c r="J9" s="93"/>
      <c r="K9" s="94"/>
      <c r="L9" s="106">
        <f t="shared" si="0"/>
        <v>6</v>
      </c>
    </row>
    <row r="10" spans="1:1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6">
        <f t="shared" si="0"/>
        <v>0</v>
      </c>
    </row>
    <row r="11" spans="1:1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6">
        <f t="shared" si="0"/>
        <v>0</v>
      </c>
    </row>
    <row r="12" spans="1:12">
      <c r="A12" s="66"/>
      <c r="B12" s="72" t="s">
        <v>38</v>
      </c>
      <c r="C12" s="82"/>
      <c r="D12" s="90">
        <v>7</v>
      </c>
      <c r="E12" s="93">
        <v>1</v>
      </c>
      <c r="F12" s="93">
        <v>1</v>
      </c>
      <c r="G12" s="93"/>
      <c r="H12" s="93">
        <v>1</v>
      </c>
      <c r="I12" s="93">
        <v>1</v>
      </c>
      <c r="J12" s="93"/>
      <c r="K12" s="94"/>
      <c r="L12" s="106">
        <f t="shared" si="0"/>
        <v>0</v>
      </c>
    </row>
    <row r="13" spans="1:12">
      <c r="A13" s="66"/>
      <c r="B13" s="72" t="s">
        <v>39</v>
      </c>
      <c r="C13" s="82"/>
      <c r="D13" s="90">
        <v>8</v>
      </c>
      <c r="E13" s="93"/>
      <c r="F13" s="93"/>
      <c r="G13" s="93"/>
      <c r="H13" s="93"/>
      <c r="I13" s="93"/>
      <c r="J13" s="93"/>
      <c r="K13" s="94"/>
      <c r="L13" s="106">
        <f t="shared" si="0"/>
        <v>0</v>
      </c>
    </row>
    <row r="14" spans="1:12">
      <c r="A14" s="66"/>
      <c r="B14" s="73" t="s">
        <v>40</v>
      </c>
      <c r="C14" s="83"/>
      <c r="D14" s="90">
        <v>9</v>
      </c>
      <c r="E14" s="93">
        <v>15</v>
      </c>
      <c r="F14" s="93">
        <v>8</v>
      </c>
      <c r="G14" s="93"/>
      <c r="H14" s="93">
        <v>15</v>
      </c>
      <c r="I14" s="93">
        <v>14</v>
      </c>
      <c r="J14" s="93"/>
      <c r="K14" s="94"/>
      <c r="L14" s="106">
        <f t="shared" si="0"/>
        <v>7</v>
      </c>
    </row>
    <row r="15" spans="1:12">
      <c r="A15" s="66"/>
      <c r="B15" s="72" t="s">
        <v>41</v>
      </c>
      <c r="C15" s="82"/>
      <c r="D15" s="90">
        <v>10</v>
      </c>
      <c r="E15" s="93"/>
      <c r="F15" s="93"/>
      <c r="G15" s="93"/>
      <c r="H15" s="93"/>
      <c r="I15" s="93"/>
      <c r="J15" s="93"/>
      <c r="K15" s="94"/>
      <c r="L15" s="106">
        <f t="shared" si="0"/>
        <v>0</v>
      </c>
    </row>
    <row r="16" spans="1:12">
      <c r="A16" s="67"/>
      <c r="B16" s="74" t="s">
        <v>42</v>
      </c>
      <c r="C16" s="74"/>
      <c r="D16" s="90">
        <v>11</v>
      </c>
      <c r="E16" s="94">
        <f t="shared" ref="E16:K16" si="1">SUM(E6:E15)</f>
        <v>379</v>
      </c>
      <c r="F16" s="94">
        <f t="shared" si="1"/>
        <v>312</v>
      </c>
      <c r="G16" s="94">
        <f t="shared" si="1"/>
        <v>2</v>
      </c>
      <c r="H16" s="94">
        <f t="shared" si="1"/>
        <v>343</v>
      </c>
      <c r="I16" s="94">
        <f t="shared" si="1"/>
        <v>159</v>
      </c>
      <c r="J16" s="94">
        <f t="shared" si="1"/>
        <v>36</v>
      </c>
      <c r="K16" s="94">
        <f t="shared" si="1"/>
        <v>11</v>
      </c>
      <c r="L16" s="106">
        <f t="shared" si="0"/>
        <v>67</v>
      </c>
    </row>
    <row r="17" spans="1:12" ht="16.7" customHeight="1">
      <c r="A17" s="65" t="s">
        <v>28</v>
      </c>
      <c r="B17" s="72" t="s">
        <v>43</v>
      </c>
      <c r="C17" s="82"/>
      <c r="D17" s="90">
        <v>12</v>
      </c>
      <c r="E17" s="94">
        <v>43</v>
      </c>
      <c r="F17" s="94">
        <v>42</v>
      </c>
      <c r="G17" s="94"/>
      <c r="H17" s="94">
        <v>43</v>
      </c>
      <c r="I17" s="94">
        <v>28</v>
      </c>
      <c r="J17" s="94"/>
      <c r="K17" s="94"/>
      <c r="L17" s="106">
        <f t="shared" si="0"/>
        <v>1</v>
      </c>
    </row>
    <row r="18" spans="1:12">
      <c r="A18" s="66"/>
      <c r="B18" s="75"/>
      <c r="C18" s="84" t="s">
        <v>59</v>
      </c>
      <c r="D18" s="90">
        <v>13</v>
      </c>
      <c r="E18" s="94">
        <v>30</v>
      </c>
      <c r="F18" s="94">
        <v>28</v>
      </c>
      <c r="G18" s="94"/>
      <c r="H18" s="94">
        <v>26</v>
      </c>
      <c r="I18" s="94">
        <v>14</v>
      </c>
      <c r="J18" s="94">
        <v>4</v>
      </c>
      <c r="K18" s="94"/>
      <c r="L18" s="106">
        <f t="shared" si="0"/>
        <v>2</v>
      </c>
    </row>
    <row r="19" spans="1:12" ht="25.7" customHeight="1">
      <c r="A19" s="66"/>
      <c r="B19" s="72" t="s">
        <v>44</v>
      </c>
      <c r="C19" s="82"/>
      <c r="D19" s="90">
        <v>14</v>
      </c>
      <c r="E19" s="94"/>
      <c r="F19" s="94"/>
      <c r="G19" s="94"/>
      <c r="H19" s="94"/>
      <c r="I19" s="94"/>
      <c r="J19" s="94"/>
      <c r="K19" s="94"/>
      <c r="L19" s="106">
        <f t="shared" si="0"/>
        <v>0</v>
      </c>
    </row>
    <row r="20" spans="1:12" ht="18.2" customHeight="1">
      <c r="A20" s="66"/>
      <c r="B20" s="72" t="s">
        <v>35</v>
      </c>
      <c r="C20" s="82"/>
      <c r="D20" s="90">
        <v>15</v>
      </c>
      <c r="E20" s="94">
        <v>1</v>
      </c>
      <c r="F20" s="94"/>
      <c r="G20" s="94"/>
      <c r="H20" s="94">
        <v>1</v>
      </c>
      <c r="I20" s="94">
        <v>1</v>
      </c>
      <c r="J20" s="94"/>
      <c r="K20" s="94"/>
      <c r="L20" s="106">
        <f t="shared" si="0"/>
        <v>1</v>
      </c>
    </row>
    <row r="21" spans="1:12" ht="24.2" customHeight="1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6">
        <f t="shared" si="0"/>
        <v>0</v>
      </c>
    </row>
    <row r="22" spans="1:12" ht="17.45" customHeight="1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6">
        <f t="shared" si="0"/>
        <v>0</v>
      </c>
    </row>
    <row r="23" spans="1:12" ht="17.45" customHeight="1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6">
        <f t="shared" si="0"/>
        <v>0</v>
      </c>
    </row>
    <row r="24" spans="1:12" ht="18.2" customHeight="1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6">
        <f t="shared" si="0"/>
        <v>0</v>
      </c>
    </row>
    <row r="25" spans="1:12" ht="16.7" customHeight="1">
      <c r="A25" s="67"/>
      <c r="B25" s="74" t="s">
        <v>42</v>
      </c>
      <c r="C25" s="74"/>
      <c r="D25" s="90">
        <v>20</v>
      </c>
      <c r="E25" s="94">
        <v>46</v>
      </c>
      <c r="F25" s="94">
        <v>43</v>
      </c>
      <c r="G25" s="94"/>
      <c r="H25" s="94">
        <v>42</v>
      </c>
      <c r="I25" s="94">
        <v>15</v>
      </c>
      <c r="J25" s="94">
        <v>4</v>
      </c>
      <c r="K25" s="94"/>
      <c r="L25" s="106">
        <f t="shared" si="0"/>
        <v>3</v>
      </c>
    </row>
    <row r="26" spans="1:12" ht="18.2" customHeight="1">
      <c r="A26" s="68" t="s">
        <v>29</v>
      </c>
      <c r="B26" s="72" t="s">
        <v>48</v>
      </c>
      <c r="C26" s="82"/>
      <c r="D26" s="90">
        <v>21</v>
      </c>
      <c r="E26" s="94">
        <v>61</v>
      </c>
      <c r="F26" s="94">
        <v>61</v>
      </c>
      <c r="G26" s="94">
        <v>1</v>
      </c>
      <c r="H26" s="94">
        <v>57</v>
      </c>
      <c r="I26" s="94">
        <v>50</v>
      </c>
      <c r="J26" s="94">
        <v>4</v>
      </c>
      <c r="K26" s="94"/>
      <c r="L26" s="106">
        <f t="shared" si="0"/>
        <v>0</v>
      </c>
    </row>
    <row r="27" spans="1:12" ht="22.7" customHeight="1">
      <c r="A27" s="68"/>
      <c r="B27" s="72" t="s">
        <v>44</v>
      </c>
      <c r="C27" s="82"/>
      <c r="D27" s="90">
        <v>22</v>
      </c>
      <c r="E27" s="94"/>
      <c r="F27" s="94"/>
      <c r="G27" s="94"/>
      <c r="H27" s="94"/>
      <c r="I27" s="94"/>
      <c r="J27" s="94"/>
      <c r="K27" s="94"/>
      <c r="L27" s="106">
        <f t="shared" si="0"/>
        <v>0</v>
      </c>
    </row>
    <row r="28" spans="1:12" ht="15.95" customHeight="1">
      <c r="A28" s="68"/>
      <c r="B28" s="72" t="s">
        <v>43</v>
      </c>
      <c r="C28" s="82"/>
      <c r="D28" s="90">
        <v>23</v>
      </c>
      <c r="E28" s="94">
        <v>385</v>
      </c>
      <c r="F28" s="94">
        <v>380</v>
      </c>
      <c r="G28" s="94"/>
      <c r="H28" s="94">
        <v>378</v>
      </c>
      <c r="I28" s="94">
        <v>337</v>
      </c>
      <c r="J28" s="94">
        <v>7</v>
      </c>
      <c r="K28" s="94"/>
      <c r="L28" s="106">
        <f t="shared" si="0"/>
        <v>5</v>
      </c>
    </row>
    <row r="29" spans="1:12" ht="14.45" customHeight="1">
      <c r="A29" s="68"/>
      <c r="B29" s="76"/>
      <c r="C29" s="84" t="s">
        <v>60</v>
      </c>
      <c r="D29" s="90">
        <v>24</v>
      </c>
      <c r="E29" s="94">
        <v>438</v>
      </c>
      <c r="F29" s="94">
        <v>337</v>
      </c>
      <c r="G29" s="94"/>
      <c r="H29" s="94">
        <v>349</v>
      </c>
      <c r="I29" s="94">
        <v>294</v>
      </c>
      <c r="J29" s="94">
        <v>89</v>
      </c>
      <c r="K29" s="94">
        <v>7</v>
      </c>
      <c r="L29" s="106">
        <f t="shared" si="0"/>
        <v>101</v>
      </c>
    </row>
    <row r="30" spans="1:12" ht="17.45" customHeight="1">
      <c r="A30" s="68"/>
      <c r="B30" s="72" t="s">
        <v>49</v>
      </c>
      <c r="C30" s="82"/>
      <c r="D30" s="90">
        <v>25</v>
      </c>
      <c r="E30" s="94">
        <v>111</v>
      </c>
      <c r="F30" s="94">
        <v>110</v>
      </c>
      <c r="G30" s="94"/>
      <c r="H30" s="94">
        <v>111</v>
      </c>
      <c r="I30" s="94">
        <v>105</v>
      </c>
      <c r="J30" s="94"/>
      <c r="K30" s="94"/>
      <c r="L30" s="106">
        <f t="shared" si="0"/>
        <v>1</v>
      </c>
    </row>
    <row r="31" spans="1:12" ht="18.2" customHeight="1">
      <c r="A31" s="68"/>
      <c r="B31" s="76"/>
      <c r="C31" s="84" t="s">
        <v>61</v>
      </c>
      <c r="D31" s="90">
        <v>26</v>
      </c>
      <c r="E31" s="94">
        <v>131</v>
      </c>
      <c r="F31" s="94">
        <v>105</v>
      </c>
      <c r="G31" s="94"/>
      <c r="H31" s="94">
        <v>117</v>
      </c>
      <c r="I31" s="94">
        <v>110</v>
      </c>
      <c r="J31" s="94">
        <v>14</v>
      </c>
      <c r="K31" s="94"/>
      <c r="L31" s="106">
        <f t="shared" si="0"/>
        <v>26</v>
      </c>
    </row>
    <row r="32" spans="1:12" ht="18.2" customHeight="1">
      <c r="A32" s="68"/>
      <c r="B32" s="72" t="s">
        <v>50</v>
      </c>
      <c r="C32" s="82"/>
      <c r="D32" s="90">
        <v>27</v>
      </c>
      <c r="E32" s="94">
        <v>2</v>
      </c>
      <c r="F32" s="94">
        <v>2</v>
      </c>
      <c r="G32" s="94"/>
      <c r="H32" s="94">
        <v>2</v>
      </c>
      <c r="I32" s="94">
        <v>1</v>
      </c>
      <c r="J32" s="94"/>
      <c r="K32" s="94"/>
      <c r="L32" s="106">
        <f t="shared" si="0"/>
        <v>0</v>
      </c>
    </row>
    <row r="33" spans="1:12" ht="25.7" customHeight="1">
      <c r="A33" s="68"/>
      <c r="B33" s="72" t="s">
        <v>51</v>
      </c>
      <c r="C33" s="82"/>
      <c r="D33" s="90">
        <v>28</v>
      </c>
      <c r="E33" s="94"/>
      <c r="F33" s="94"/>
      <c r="G33" s="94"/>
      <c r="H33" s="94"/>
      <c r="I33" s="94"/>
      <c r="J33" s="94"/>
      <c r="K33" s="94"/>
      <c r="L33" s="106">
        <f t="shared" si="0"/>
        <v>0</v>
      </c>
    </row>
    <row r="34" spans="1:12" ht="18.2" customHeight="1">
      <c r="A34" s="68"/>
      <c r="B34" s="72" t="s">
        <v>45</v>
      </c>
      <c r="C34" s="82"/>
      <c r="D34" s="90">
        <v>29</v>
      </c>
      <c r="E34" s="94"/>
      <c r="F34" s="94"/>
      <c r="G34" s="94"/>
      <c r="H34" s="94"/>
      <c r="I34" s="94"/>
      <c r="J34" s="94"/>
      <c r="K34" s="94"/>
      <c r="L34" s="106">
        <f t="shared" si="0"/>
        <v>0</v>
      </c>
    </row>
    <row r="35" spans="1:12" ht="18.2" customHeight="1">
      <c r="A35" s="68"/>
      <c r="B35" s="72" t="s">
        <v>46</v>
      </c>
      <c r="C35" s="82"/>
      <c r="D35" s="90">
        <v>30</v>
      </c>
      <c r="E35" s="94">
        <v>4</v>
      </c>
      <c r="F35" s="94">
        <v>4</v>
      </c>
      <c r="G35" s="94"/>
      <c r="H35" s="94">
        <v>4</v>
      </c>
      <c r="I35" s="94"/>
      <c r="J35" s="94"/>
      <c r="K35" s="94"/>
      <c r="L35" s="106">
        <f t="shared" si="0"/>
        <v>0</v>
      </c>
    </row>
    <row r="36" spans="1:12" ht="18.2" customHeight="1">
      <c r="A36" s="68"/>
      <c r="B36" s="77" t="s">
        <v>52</v>
      </c>
      <c r="C36" s="85"/>
      <c r="D36" s="90">
        <v>31</v>
      </c>
      <c r="E36" s="94">
        <v>1</v>
      </c>
      <c r="F36" s="94">
        <v>1</v>
      </c>
      <c r="G36" s="94"/>
      <c r="H36" s="94">
        <v>1</v>
      </c>
      <c r="I36" s="94"/>
      <c r="J36" s="94"/>
      <c r="K36" s="94"/>
      <c r="L36" s="106">
        <f t="shared" si="0"/>
        <v>0</v>
      </c>
    </row>
    <row r="37" spans="1:12" ht="25.7" customHeight="1">
      <c r="A37" s="68"/>
      <c r="B37" s="77" t="s">
        <v>53</v>
      </c>
      <c r="C37" s="85"/>
      <c r="D37" s="90">
        <v>32</v>
      </c>
      <c r="E37" s="94">
        <v>16</v>
      </c>
      <c r="F37" s="94">
        <v>16</v>
      </c>
      <c r="G37" s="94"/>
      <c r="H37" s="94">
        <v>15</v>
      </c>
      <c r="I37" s="94">
        <v>9</v>
      </c>
      <c r="J37" s="94">
        <v>1</v>
      </c>
      <c r="K37" s="94"/>
      <c r="L37" s="106">
        <f t="shared" si="0"/>
        <v>0</v>
      </c>
    </row>
    <row r="38" spans="1:12" ht="40.700000000000003" customHeight="1">
      <c r="A38" s="68"/>
      <c r="B38" s="72" t="s">
        <v>54</v>
      </c>
      <c r="C38" s="82"/>
      <c r="D38" s="90">
        <v>33</v>
      </c>
      <c r="E38" s="94">
        <v>1</v>
      </c>
      <c r="F38" s="94"/>
      <c r="G38" s="94"/>
      <c r="H38" s="94">
        <v>1</v>
      </c>
      <c r="I38" s="94">
        <v>1</v>
      </c>
      <c r="J38" s="94"/>
      <c r="K38" s="94"/>
      <c r="L38" s="106">
        <f t="shared" si="0"/>
        <v>1</v>
      </c>
    </row>
    <row r="39" spans="1:12" ht="18.2" customHeight="1">
      <c r="A39" s="68"/>
      <c r="B39" s="72" t="s">
        <v>55</v>
      </c>
      <c r="C39" s="82"/>
      <c r="D39" s="90">
        <v>34</v>
      </c>
      <c r="E39" s="94">
        <v>1</v>
      </c>
      <c r="F39" s="94">
        <v>1</v>
      </c>
      <c r="G39" s="94"/>
      <c r="H39" s="94">
        <v>1</v>
      </c>
      <c r="I39" s="94">
        <v>1</v>
      </c>
      <c r="J39" s="94"/>
      <c r="K39" s="94"/>
      <c r="L39" s="106">
        <f t="shared" si="0"/>
        <v>0</v>
      </c>
    </row>
    <row r="40" spans="1:12" ht="15.95" customHeight="1">
      <c r="A40" s="68"/>
      <c r="B40" s="74" t="s">
        <v>42</v>
      </c>
      <c r="C40" s="74"/>
      <c r="D40" s="90">
        <v>35</v>
      </c>
      <c r="E40" s="94">
        <v>709</v>
      </c>
      <c r="F40" s="94">
        <v>579</v>
      </c>
      <c r="G40" s="94">
        <v>1</v>
      </c>
      <c r="H40" s="94">
        <v>594</v>
      </c>
      <c r="I40" s="94">
        <v>466</v>
      </c>
      <c r="J40" s="94">
        <v>115</v>
      </c>
      <c r="K40" s="94">
        <v>7</v>
      </c>
      <c r="L40" s="106">
        <f t="shared" si="0"/>
        <v>130</v>
      </c>
    </row>
    <row r="41" spans="1:12" ht="18.95" customHeight="1">
      <c r="A41" s="69" t="s">
        <v>30</v>
      </c>
      <c r="B41" s="78" t="s">
        <v>56</v>
      </c>
      <c r="C41" s="78"/>
      <c r="D41" s="90">
        <v>36</v>
      </c>
      <c r="E41" s="94">
        <v>422</v>
      </c>
      <c r="F41" s="94">
        <v>403</v>
      </c>
      <c r="G41" s="94"/>
      <c r="H41" s="94">
        <v>391</v>
      </c>
      <c r="I41" s="94" t="s">
        <v>71</v>
      </c>
      <c r="J41" s="94">
        <v>31</v>
      </c>
      <c r="K41" s="94"/>
      <c r="L41" s="106">
        <f t="shared" si="0"/>
        <v>19</v>
      </c>
    </row>
    <row r="42" spans="1:12" ht="16.7" customHeight="1">
      <c r="A42" s="69"/>
      <c r="B42" s="79" t="s">
        <v>57</v>
      </c>
      <c r="C42" s="86"/>
      <c r="D42" s="90">
        <v>37</v>
      </c>
      <c r="E42" s="94">
        <v>12</v>
      </c>
      <c r="F42" s="94">
        <v>12</v>
      </c>
      <c r="G42" s="94"/>
      <c r="H42" s="94">
        <v>12</v>
      </c>
      <c r="I42" s="94" t="s">
        <v>71</v>
      </c>
      <c r="J42" s="94"/>
      <c r="K42" s="94"/>
      <c r="L42" s="106">
        <f t="shared" si="0"/>
        <v>0</v>
      </c>
    </row>
    <row r="43" spans="1:12" ht="25.7" customHeight="1">
      <c r="A43" s="69"/>
      <c r="B43" s="78" t="s">
        <v>58</v>
      </c>
      <c r="C43" s="78"/>
      <c r="D43" s="90">
        <v>38</v>
      </c>
      <c r="E43" s="94">
        <v>1</v>
      </c>
      <c r="F43" s="94">
        <v>1</v>
      </c>
      <c r="G43" s="94"/>
      <c r="H43" s="94">
        <v>1</v>
      </c>
      <c r="I43" s="94">
        <v>1</v>
      </c>
      <c r="J43" s="94"/>
      <c r="K43" s="94"/>
      <c r="L43" s="106">
        <f t="shared" si="0"/>
        <v>0</v>
      </c>
    </row>
    <row r="44" spans="1:12" ht="15.95" customHeight="1">
      <c r="A44" s="69"/>
      <c r="B44" s="77" t="s">
        <v>46</v>
      </c>
      <c r="C44" s="85"/>
      <c r="D44" s="90">
        <v>39</v>
      </c>
      <c r="E44" s="94"/>
      <c r="F44" s="94"/>
      <c r="G44" s="94"/>
      <c r="H44" s="94"/>
      <c r="I44" s="94"/>
      <c r="J44" s="94"/>
      <c r="K44" s="94"/>
      <c r="L44" s="106">
        <f t="shared" si="0"/>
        <v>0</v>
      </c>
    </row>
    <row r="45" spans="1:12" ht="17.45" customHeight="1">
      <c r="A45" s="69"/>
      <c r="B45" s="74" t="s">
        <v>42</v>
      </c>
      <c r="C45" s="87"/>
      <c r="D45" s="90">
        <v>40</v>
      </c>
      <c r="E45" s="94">
        <f>E41+E43+E44</f>
        <v>423</v>
      </c>
      <c r="F45" s="94">
        <f>F41+F43+F44</f>
        <v>404</v>
      </c>
      <c r="G45" s="94">
        <f>G41+G43+G44</f>
        <v>0</v>
      </c>
      <c r="H45" s="94">
        <f>H41+H43+H44</f>
        <v>392</v>
      </c>
      <c r="I45" s="94">
        <f>I43+I44</f>
        <v>1</v>
      </c>
      <c r="J45" s="94">
        <f>J41+J43+J44</f>
        <v>31</v>
      </c>
      <c r="K45" s="94">
        <f>K41+K43+K44</f>
        <v>0</v>
      </c>
      <c r="L45" s="106">
        <f t="shared" si="0"/>
        <v>19</v>
      </c>
    </row>
    <row r="46" spans="1:12" ht="15.95" customHeight="1">
      <c r="A46" s="69" t="s">
        <v>31</v>
      </c>
      <c r="B46" s="69"/>
      <c r="C46" s="69"/>
      <c r="D46" s="90">
        <v>41</v>
      </c>
      <c r="E46" s="94">
        <f t="shared" ref="E46:K46" si="2">E16+E25+E40+E45</f>
        <v>1557</v>
      </c>
      <c r="F46" s="94">
        <f t="shared" si="2"/>
        <v>1338</v>
      </c>
      <c r="G46" s="94">
        <f t="shared" si="2"/>
        <v>3</v>
      </c>
      <c r="H46" s="94">
        <f t="shared" si="2"/>
        <v>1371</v>
      </c>
      <c r="I46" s="94">
        <f t="shared" si="2"/>
        <v>641</v>
      </c>
      <c r="J46" s="94">
        <f t="shared" si="2"/>
        <v>186</v>
      </c>
      <c r="K46" s="94">
        <f t="shared" si="2"/>
        <v>18</v>
      </c>
      <c r="L46" s="106">
        <f t="shared" si="0"/>
        <v>219</v>
      </c>
    </row>
    <row r="47" spans="1:12" ht="15.95" customHeight="1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&amp;R2&amp;LF2A4BDD1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6"/>
  <sheetViews>
    <sheetView workbookViewId="0"/>
  </sheetViews>
  <sheetFormatPr defaultColWidth="11.42578125" defaultRowHeight="12.75"/>
  <cols>
    <col min="1" max="1" width="5" customWidth="1"/>
    <col min="2" max="2" width="12.85546875" customWidth="1"/>
    <col min="3" max="3" width="6.85546875" customWidth="1"/>
    <col min="4" max="4" width="43.28515625" customWidth="1"/>
    <col min="5" max="5" width="13" customWidth="1"/>
    <col min="6" max="6" width="8.28515625" customWidth="1"/>
    <col min="7" max="7" width="9.7109375" customWidth="1"/>
  </cols>
  <sheetData>
    <row r="1" spans="1:8" ht="15.95" customHeight="1">
      <c r="A1" s="107" t="s">
        <v>74</v>
      </c>
      <c r="B1" s="107"/>
      <c r="C1" s="107"/>
      <c r="D1" s="107"/>
      <c r="E1" s="147"/>
      <c r="F1" s="100"/>
      <c r="G1" s="100"/>
    </row>
    <row r="2" spans="1:8" ht="22.7" customHeight="1">
      <c r="A2" s="63" t="s">
        <v>25</v>
      </c>
      <c r="B2" s="63"/>
      <c r="C2" s="63"/>
      <c r="D2" s="63"/>
      <c r="E2" s="63"/>
      <c r="F2" s="158" t="s">
        <v>123</v>
      </c>
      <c r="G2" s="158" t="s">
        <v>124</v>
      </c>
      <c r="H2" s="50"/>
    </row>
    <row r="3" spans="1:8" ht="17.45" customHeight="1">
      <c r="A3" s="108" t="s">
        <v>27</v>
      </c>
      <c r="B3" s="114" t="s">
        <v>76</v>
      </c>
      <c r="C3" s="114"/>
      <c r="D3" s="114"/>
      <c r="E3" s="114"/>
      <c r="F3" s="159">
        <v>1</v>
      </c>
      <c r="G3" s="94">
        <v>4</v>
      </c>
      <c r="H3" s="50"/>
    </row>
    <row r="4" spans="1:8" ht="17.45" customHeight="1">
      <c r="A4" s="109"/>
      <c r="B4" s="115"/>
      <c r="C4" s="129" t="s">
        <v>87</v>
      </c>
      <c r="D4" s="129"/>
      <c r="E4" s="148"/>
      <c r="F4" s="159">
        <v>2</v>
      </c>
      <c r="G4" s="94">
        <v>4</v>
      </c>
      <c r="H4" s="50"/>
    </row>
    <row r="5" spans="1:8" ht="17.45" customHeight="1">
      <c r="A5" s="109"/>
      <c r="B5" s="116" t="s">
        <v>77</v>
      </c>
      <c r="C5" s="130"/>
      <c r="D5" s="130"/>
      <c r="E5" s="149"/>
      <c r="F5" s="159">
        <v>3</v>
      </c>
      <c r="G5" s="94">
        <v>30</v>
      </c>
      <c r="H5" s="50"/>
    </row>
    <row r="6" spans="1:8" ht="17.45" customHeight="1">
      <c r="A6" s="109"/>
      <c r="B6" s="117" t="s">
        <v>78</v>
      </c>
      <c r="C6" s="131" t="s">
        <v>88</v>
      </c>
      <c r="D6" s="131"/>
      <c r="E6" s="131"/>
      <c r="F6" s="159">
        <v>4</v>
      </c>
      <c r="G6" s="94">
        <v>1</v>
      </c>
      <c r="H6" s="50"/>
    </row>
    <row r="7" spans="1:8" ht="25.7" customHeight="1">
      <c r="A7" s="109"/>
      <c r="B7" s="118"/>
      <c r="C7" s="131" t="s">
        <v>89</v>
      </c>
      <c r="D7" s="131"/>
      <c r="E7" s="131"/>
      <c r="F7" s="159">
        <v>5</v>
      </c>
      <c r="G7" s="94">
        <v>2</v>
      </c>
      <c r="H7" s="50"/>
    </row>
    <row r="8" spans="1:8" ht="18.95" customHeight="1">
      <c r="A8" s="109"/>
      <c r="B8" s="118"/>
      <c r="C8" s="117" t="s">
        <v>90</v>
      </c>
      <c r="D8" s="131" t="s">
        <v>118</v>
      </c>
      <c r="E8" s="131"/>
      <c r="F8" s="159">
        <v>6</v>
      </c>
      <c r="G8" s="94">
        <v>3</v>
      </c>
      <c r="H8" s="50"/>
    </row>
    <row r="9" spans="1:8" ht="18.95" customHeight="1">
      <c r="A9" s="109"/>
      <c r="B9" s="118"/>
      <c r="C9" s="117"/>
      <c r="D9" s="131" t="s">
        <v>111</v>
      </c>
      <c r="E9" s="131"/>
      <c r="F9" s="159">
        <v>7</v>
      </c>
      <c r="G9" s="94">
        <v>6</v>
      </c>
      <c r="H9" s="50"/>
    </row>
    <row r="10" spans="1:8" ht="18.95" customHeight="1">
      <c r="A10" s="109"/>
      <c r="B10" s="118"/>
      <c r="C10" s="117"/>
      <c r="D10" s="131" t="s">
        <v>112</v>
      </c>
      <c r="E10" s="131"/>
      <c r="F10" s="159">
        <v>8</v>
      </c>
      <c r="G10" s="94">
        <v>5</v>
      </c>
      <c r="H10" s="50"/>
    </row>
    <row r="11" spans="1:8" ht="18.95" customHeight="1">
      <c r="A11" s="109"/>
      <c r="B11" s="119" t="s">
        <v>79</v>
      </c>
      <c r="C11" s="119"/>
      <c r="D11" s="119"/>
      <c r="E11" s="150" t="s">
        <v>121</v>
      </c>
      <c r="F11" s="159">
        <v>9</v>
      </c>
      <c r="G11" s="94"/>
      <c r="H11" s="50"/>
    </row>
    <row r="12" spans="1:8" ht="19.7" customHeight="1">
      <c r="A12" s="109"/>
      <c r="B12" s="119"/>
      <c r="C12" s="119"/>
      <c r="D12" s="119"/>
      <c r="E12" s="150" t="s">
        <v>122</v>
      </c>
      <c r="F12" s="159">
        <v>10</v>
      </c>
      <c r="G12" s="94"/>
      <c r="H12" s="50"/>
    </row>
    <row r="13" spans="1:8" ht="25.7" customHeight="1">
      <c r="A13" s="109"/>
      <c r="B13" s="63" t="s">
        <v>80</v>
      </c>
      <c r="C13" s="132" t="s">
        <v>91</v>
      </c>
      <c r="D13" s="141"/>
      <c r="E13" s="151"/>
      <c r="F13" s="159">
        <v>11</v>
      </c>
      <c r="G13" s="94">
        <v>1</v>
      </c>
      <c r="H13" s="50"/>
    </row>
    <row r="14" spans="1:8">
      <c r="A14" s="109"/>
      <c r="B14" s="63"/>
      <c r="C14" s="131" t="s">
        <v>92</v>
      </c>
      <c r="D14" s="131"/>
      <c r="E14" s="131"/>
      <c r="F14" s="159">
        <v>12</v>
      </c>
      <c r="G14" s="94">
        <v>137</v>
      </c>
      <c r="H14" s="50"/>
    </row>
    <row r="15" spans="1:8">
      <c r="A15" s="109"/>
      <c r="B15" s="63"/>
      <c r="C15" s="131" t="s">
        <v>93</v>
      </c>
      <c r="D15" s="131"/>
      <c r="E15" s="131"/>
      <c r="F15" s="159">
        <v>13</v>
      </c>
      <c r="G15" s="94">
        <v>3</v>
      </c>
      <c r="H15" s="50"/>
    </row>
    <row r="16" spans="1:8">
      <c r="A16" s="109"/>
      <c r="B16" s="63"/>
      <c r="C16" s="133" t="s">
        <v>94</v>
      </c>
      <c r="D16" s="133"/>
      <c r="E16" s="133"/>
      <c r="F16" s="159">
        <v>14</v>
      </c>
      <c r="G16" s="94"/>
      <c r="H16" s="50"/>
    </row>
    <row r="17" spans="1:8">
      <c r="A17" s="109"/>
      <c r="B17" s="63"/>
      <c r="C17" s="133" t="s">
        <v>95</v>
      </c>
      <c r="D17" s="133"/>
      <c r="E17" s="133"/>
      <c r="F17" s="159">
        <v>15</v>
      </c>
      <c r="G17" s="94">
        <v>10</v>
      </c>
      <c r="H17" s="50"/>
    </row>
    <row r="18" spans="1:8">
      <c r="A18" s="109"/>
      <c r="B18" s="63"/>
      <c r="C18" s="131" t="s">
        <v>96</v>
      </c>
      <c r="D18" s="131"/>
      <c r="E18" s="131"/>
      <c r="F18" s="159">
        <v>16</v>
      </c>
      <c r="G18" s="94">
        <v>30</v>
      </c>
      <c r="H18" s="50"/>
    </row>
    <row r="19" spans="1:8">
      <c r="A19" s="109"/>
      <c r="B19" s="63"/>
      <c r="C19" s="131" t="s">
        <v>97</v>
      </c>
      <c r="D19" s="131"/>
      <c r="E19" s="131"/>
      <c r="F19" s="159">
        <v>17</v>
      </c>
      <c r="G19" s="94">
        <v>7</v>
      </c>
      <c r="H19" s="50"/>
    </row>
    <row r="20" spans="1:8">
      <c r="A20" s="109"/>
      <c r="B20" s="63"/>
      <c r="C20" s="133" t="s">
        <v>98</v>
      </c>
      <c r="D20" s="133"/>
      <c r="E20" s="133"/>
      <c r="F20" s="159">
        <v>18</v>
      </c>
      <c r="G20" s="94">
        <v>261</v>
      </c>
      <c r="H20" s="50"/>
    </row>
    <row r="21" spans="1:8">
      <c r="A21" s="109"/>
      <c r="B21" s="120" t="s">
        <v>81</v>
      </c>
      <c r="C21" s="134" t="s">
        <v>99</v>
      </c>
      <c r="D21" s="142"/>
      <c r="E21" s="152"/>
      <c r="F21" s="159">
        <v>19</v>
      </c>
      <c r="G21" s="94"/>
      <c r="H21" s="50"/>
    </row>
    <row r="22" spans="1:8">
      <c r="A22" s="109"/>
      <c r="B22" s="121"/>
      <c r="C22" s="135" t="s">
        <v>100</v>
      </c>
      <c r="D22" s="143"/>
      <c r="E22" s="153"/>
      <c r="F22" s="159">
        <v>20</v>
      </c>
      <c r="G22" s="94"/>
      <c r="H22" s="50"/>
    </row>
    <row r="23" spans="1:8">
      <c r="A23" s="109"/>
      <c r="B23" s="121"/>
      <c r="C23" s="134" t="s">
        <v>101</v>
      </c>
      <c r="D23" s="142"/>
      <c r="E23" s="152"/>
      <c r="F23" s="159">
        <v>21</v>
      </c>
      <c r="G23" s="94"/>
      <c r="H23" s="50"/>
    </row>
    <row r="24" spans="1:8">
      <c r="A24" s="109"/>
      <c r="B24" s="121"/>
      <c r="C24" s="135" t="s">
        <v>102</v>
      </c>
      <c r="D24" s="143"/>
      <c r="E24" s="153"/>
      <c r="F24" s="159">
        <v>22</v>
      </c>
      <c r="G24" s="94"/>
      <c r="H24" s="50"/>
    </row>
    <row r="25" spans="1:8">
      <c r="A25" s="109"/>
      <c r="B25" s="121"/>
      <c r="C25" s="135" t="s">
        <v>103</v>
      </c>
      <c r="D25" s="143"/>
      <c r="E25" s="153"/>
      <c r="F25" s="159">
        <v>23</v>
      </c>
      <c r="G25" s="94"/>
      <c r="H25" s="50"/>
    </row>
    <row r="26" spans="1:8">
      <c r="A26" s="109"/>
      <c r="B26" s="121"/>
      <c r="C26" s="136" t="s">
        <v>104</v>
      </c>
      <c r="D26" s="144"/>
      <c r="E26" s="144"/>
      <c r="F26" s="159">
        <v>24</v>
      </c>
      <c r="G26" s="94"/>
      <c r="H26" s="50"/>
    </row>
    <row r="27" spans="1:8">
      <c r="A27" s="110"/>
      <c r="B27" s="122"/>
      <c r="C27" s="137" t="s">
        <v>105</v>
      </c>
      <c r="D27" s="145"/>
      <c r="E27" s="154"/>
      <c r="F27" s="159">
        <v>25</v>
      </c>
      <c r="G27" s="94"/>
      <c r="H27" s="50"/>
    </row>
    <row r="28" spans="1:8" ht="12.95" customHeight="1">
      <c r="A28" s="108" t="s">
        <v>28</v>
      </c>
      <c r="B28" s="123" t="s">
        <v>76</v>
      </c>
      <c r="C28" s="138"/>
      <c r="D28" s="138"/>
      <c r="E28" s="155"/>
      <c r="F28" s="159">
        <v>26</v>
      </c>
      <c r="G28" s="94"/>
      <c r="H28" s="50"/>
    </row>
    <row r="29" spans="1:8" ht="27.2" customHeight="1">
      <c r="A29" s="109"/>
      <c r="B29" s="116" t="s">
        <v>82</v>
      </c>
      <c r="C29" s="130"/>
      <c r="D29" s="130"/>
      <c r="E29" s="149"/>
      <c r="F29" s="159">
        <v>27</v>
      </c>
      <c r="G29" s="94">
        <v>3</v>
      </c>
      <c r="H29" s="50"/>
    </row>
    <row r="30" spans="1:8">
      <c r="A30" s="109"/>
      <c r="B30" s="117" t="s">
        <v>83</v>
      </c>
      <c r="C30" s="132" t="s">
        <v>106</v>
      </c>
      <c r="D30" s="141"/>
      <c r="E30" s="151"/>
      <c r="F30" s="159">
        <v>28</v>
      </c>
      <c r="G30" s="94">
        <v>1</v>
      </c>
      <c r="H30" s="50"/>
    </row>
    <row r="31" spans="1:8">
      <c r="A31" s="109"/>
      <c r="B31" s="117"/>
      <c r="C31" s="88" t="s">
        <v>107</v>
      </c>
      <c r="D31" s="132" t="s">
        <v>119</v>
      </c>
      <c r="E31" s="151"/>
      <c r="F31" s="159">
        <v>29</v>
      </c>
      <c r="G31" s="94"/>
      <c r="H31" s="50"/>
    </row>
    <row r="32" spans="1:8">
      <c r="A32" s="109"/>
      <c r="B32" s="117"/>
      <c r="C32" s="88"/>
      <c r="D32" s="132" t="s">
        <v>120</v>
      </c>
      <c r="E32" s="151"/>
      <c r="F32" s="159">
        <v>30</v>
      </c>
      <c r="G32" s="94">
        <v>1</v>
      </c>
      <c r="H32" s="50"/>
    </row>
    <row r="33" spans="1:9">
      <c r="A33" s="109"/>
      <c r="B33" s="117"/>
      <c r="C33" s="132" t="s">
        <v>108</v>
      </c>
      <c r="D33" s="141"/>
      <c r="E33" s="151"/>
      <c r="F33" s="159">
        <v>31</v>
      </c>
      <c r="G33" s="94"/>
      <c r="H33" s="50"/>
    </row>
    <row r="34" spans="1:9">
      <c r="A34" s="109"/>
      <c r="B34" s="117"/>
      <c r="C34" s="132" t="s">
        <v>109</v>
      </c>
      <c r="D34" s="141"/>
      <c r="E34" s="151"/>
      <c r="F34" s="159">
        <v>32</v>
      </c>
      <c r="G34" s="94"/>
      <c r="H34" s="50"/>
    </row>
    <row r="35" spans="1:9">
      <c r="A35" s="109"/>
      <c r="B35" s="117" t="s">
        <v>84</v>
      </c>
      <c r="C35" s="132" t="s">
        <v>110</v>
      </c>
      <c r="D35" s="141"/>
      <c r="E35" s="151"/>
      <c r="F35" s="159">
        <v>33</v>
      </c>
      <c r="G35" s="94">
        <v>1</v>
      </c>
      <c r="H35" s="50"/>
    </row>
    <row r="36" spans="1:9">
      <c r="A36" s="109"/>
      <c r="B36" s="117"/>
      <c r="C36" s="132" t="s">
        <v>111</v>
      </c>
      <c r="D36" s="141"/>
      <c r="E36" s="151"/>
      <c r="F36" s="159">
        <v>34</v>
      </c>
      <c r="G36" s="94"/>
      <c r="H36" s="50"/>
    </row>
    <row r="37" spans="1:9">
      <c r="A37" s="109"/>
      <c r="B37" s="117"/>
      <c r="C37" s="132" t="s">
        <v>112</v>
      </c>
      <c r="D37" s="141"/>
      <c r="E37" s="151"/>
      <c r="F37" s="159">
        <v>35</v>
      </c>
      <c r="G37" s="94"/>
      <c r="H37" s="50"/>
    </row>
    <row r="38" spans="1:9">
      <c r="A38" s="109"/>
      <c r="B38" s="124" t="s">
        <v>85</v>
      </c>
      <c r="C38" s="139"/>
      <c r="D38" s="139"/>
      <c r="E38" s="156"/>
      <c r="F38" s="159">
        <v>36</v>
      </c>
      <c r="G38" s="94">
        <f>SUM(G39:G43)</f>
        <v>0</v>
      </c>
      <c r="H38" s="50"/>
    </row>
    <row r="39" spans="1:9">
      <c r="A39" s="109"/>
      <c r="B39" s="125" t="s">
        <v>86</v>
      </c>
      <c r="C39" s="140" t="s">
        <v>113</v>
      </c>
      <c r="D39" s="146"/>
      <c r="E39" s="157"/>
      <c r="F39" s="159">
        <v>37</v>
      </c>
      <c r="G39" s="94"/>
      <c r="H39" s="50"/>
    </row>
    <row r="40" spans="1:9">
      <c r="A40" s="109"/>
      <c r="B40" s="126"/>
      <c r="C40" s="140" t="s">
        <v>114</v>
      </c>
      <c r="D40" s="146"/>
      <c r="E40" s="157"/>
      <c r="F40" s="159">
        <v>38</v>
      </c>
      <c r="G40" s="94"/>
      <c r="H40" s="50"/>
    </row>
    <row r="41" spans="1:9">
      <c r="A41" s="109"/>
      <c r="B41" s="126"/>
      <c r="C41" s="140" t="s">
        <v>115</v>
      </c>
      <c r="D41" s="146"/>
      <c r="E41" s="157"/>
      <c r="F41" s="159">
        <v>39</v>
      </c>
      <c r="G41" s="94"/>
      <c r="H41" s="50"/>
    </row>
    <row r="42" spans="1:9">
      <c r="A42" s="109"/>
      <c r="B42" s="126"/>
      <c r="C42" s="140" t="s">
        <v>116</v>
      </c>
      <c r="D42" s="146"/>
      <c r="E42" s="157"/>
      <c r="F42" s="159">
        <v>40</v>
      </c>
      <c r="G42" s="94"/>
      <c r="H42" s="50"/>
    </row>
    <row r="43" spans="1:9">
      <c r="A43" s="110"/>
      <c r="B43" s="127"/>
      <c r="C43" s="140" t="s">
        <v>117</v>
      </c>
      <c r="D43" s="146"/>
      <c r="E43" s="157"/>
      <c r="F43" s="159">
        <v>41</v>
      </c>
      <c r="G43" s="94"/>
      <c r="H43" s="50"/>
    </row>
    <row r="44" spans="1:9" ht="12.95" customHeight="1">
      <c r="A44" s="111" t="s">
        <v>75</v>
      </c>
      <c r="B44" s="123" t="s">
        <v>76</v>
      </c>
      <c r="C44" s="138"/>
      <c r="D44" s="138"/>
      <c r="E44" s="155"/>
      <c r="F44" s="159">
        <v>42</v>
      </c>
      <c r="G44" s="94">
        <v>11</v>
      </c>
      <c r="H44" s="50"/>
      <c r="I44" s="161"/>
    </row>
    <row r="45" spans="1:9" ht="27.2" customHeight="1">
      <c r="A45" s="112"/>
      <c r="B45" s="114" t="s">
        <v>82</v>
      </c>
      <c r="C45" s="114"/>
      <c r="D45" s="114"/>
      <c r="E45" s="114"/>
      <c r="F45" s="159">
        <v>43</v>
      </c>
      <c r="G45" s="94">
        <v>29</v>
      </c>
      <c r="H45" s="50"/>
    </row>
    <row r="46" spans="1:9">
      <c r="A46" s="112"/>
      <c r="B46" s="117" t="s">
        <v>83</v>
      </c>
      <c r="C46" s="131" t="s">
        <v>106</v>
      </c>
      <c r="D46" s="131"/>
      <c r="E46" s="131"/>
      <c r="F46" s="159">
        <v>44</v>
      </c>
      <c r="G46" s="94">
        <v>9</v>
      </c>
      <c r="H46" s="50"/>
    </row>
    <row r="47" spans="1:9">
      <c r="A47" s="112"/>
      <c r="B47" s="117"/>
      <c r="C47" s="88" t="s">
        <v>107</v>
      </c>
      <c r="D47" s="131" t="s">
        <v>119</v>
      </c>
      <c r="E47" s="131"/>
      <c r="F47" s="159">
        <v>45</v>
      </c>
      <c r="G47" s="160"/>
      <c r="H47" s="50"/>
    </row>
    <row r="48" spans="1:9">
      <c r="A48" s="112"/>
      <c r="B48" s="117"/>
      <c r="C48" s="88"/>
      <c r="D48" s="131" t="s">
        <v>120</v>
      </c>
      <c r="E48" s="131"/>
      <c r="F48" s="159">
        <v>46</v>
      </c>
      <c r="G48" s="94">
        <v>9</v>
      </c>
      <c r="H48" s="50"/>
    </row>
    <row r="49" spans="1:8">
      <c r="A49" s="112"/>
      <c r="B49" s="117"/>
      <c r="C49" s="131" t="s">
        <v>108</v>
      </c>
      <c r="D49" s="131"/>
      <c r="E49" s="131"/>
      <c r="F49" s="159">
        <v>47</v>
      </c>
      <c r="G49" s="94"/>
      <c r="H49" s="50"/>
    </row>
    <row r="50" spans="1:8">
      <c r="A50" s="112"/>
      <c r="B50" s="117"/>
      <c r="C50" s="131" t="s">
        <v>109</v>
      </c>
      <c r="D50" s="131"/>
      <c r="E50" s="131"/>
      <c r="F50" s="159">
        <v>48</v>
      </c>
      <c r="G50" s="94"/>
      <c r="H50" s="50"/>
    </row>
    <row r="51" spans="1:8">
      <c r="A51" s="112"/>
      <c r="B51" s="117" t="s">
        <v>84</v>
      </c>
      <c r="C51" s="131" t="s">
        <v>110</v>
      </c>
      <c r="D51" s="131"/>
      <c r="E51" s="131"/>
      <c r="F51" s="159">
        <v>49</v>
      </c>
      <c r="G51" s="94">
        <v>2</v>
      </c>
      <c r="H51" s="50"/>
    </row>
    <row r="52" spans="1:8">
      <c r="A52" s="112"/>
      <c r="B52" s="117"/>
      <c r="C52" s="131" t="s">
        <v>111</v>
      </c>
      <c r="D52" s="131"/>
      <c r="E52" s="131"/>
      <c r="F52" s="159">
        <v>50</v>
      </c>
      <c r="G52" s="94">
        <v>2</v>
      </c>
      <c r="H52" s="50"/>
    </row>
    <row r="53" spans="1:8">
      <c r="A53" s="112"/>
      <c r="B53" s="117"/>
      <c r="C53" s="131" t="s">
        <v>112</v>
      </c>
      <c r="D53" s="131"/>
      <c r="E53" s="131"/>
      <c r="F53" s="159">
        <v>51</v>
      </c>
      <c r="G53" s="94">
        <v>1</v>
      </c>
      <c r="H53" s="50"/>
    </row>
    <row r="54" spans="1:8">
      <c r="A54" s="112"/>
      <c r="B54" s="128" t="s">
        <v>85</v>
      </c>
      <c r="C54" s="128"/>
      <c r="D54" s="128"/>
      <c r="E54" s="128"/>
      <c r="F54" s="159">
        <v>52</v>
      </c>
      <c r="G54" s="94">
        <f>SUM(G55:G59)</f>
        <v>0</v>
      </c>
      <c r="H54" s="50"/>
    </row>
    <row r="55" spans="1:8">
      <c r="A55" s="112"/>
      <c r="B55" s="125" t="s">
        <v>86</v>
      </c>
      <c r="C55" s="133" t="s">
        <v>113</v>
      </c>
      <c r="D55" s="133"/>
      <c r="E55" s="133"/>
      <c r="F55" s="159">
        <v>53</v>
      </c>
      <c r="G55" s="94"/>
      <c r="H55" s="50"/>
    </row>
    <row r="56" spans="1:8">
      <c r="A56" s="112"/>
      <c r="B56" s="126"/>
      <c r="C56" s="133" t="s">
        <v>114</v>
      </c>
      <c r="D56" s="133"/>
      <c r="E56" s="133"/>
      <c r="F56" s="159">
        <v>54</v>
      </c>
      <c r="G56" s="94"/>
      <c r="H56" s="50"/>
    </row>
    <row r="57" spans="1:8">
      <c r="A57" s="112"/>
      <c r="B57" s="126"/>
      <c r="C57" s="133" t="s">
        <v>115</v>
      </c>
      <c r="D57" s="133"/>
      <c r="E57" s="133"/>
      <c r="F57" s="159">
        <v>55</v>
      </c>
      <c r="G57" s="94"/>
      <c r="H57" s="50"/>
    </row>
    <row r="58" spans="1:8">
      <c r="A58" s="112"/>
      <c r="B58" s="126"/>
      <c r="C58" s="133" t="s">
        <v>116</v>
      </c>
      <c r="D58" s="133"/>
      <c r="E58" s="133"/>
      <c r="F58" s="159">
        <v>56</v>
      </c>
      <c r="G58" s="94"/>
      <c r="H58" s="50"/>
    </row>
    <row r="59" spans="1:8">
      <c r="A59" s="113"/>
      <c r="B59" s="127"/>
      <c r="C59" s="140" t="s">
        <v>117</v>
      </c>
      <c r="D59" s="146"/>
      <c r="E59" s="157"/>
      <c r="F59" s="159">
        <v>57</v>
      </c>
      <c r="G59" s="94"/>
      <c r="H59" s="50"/>
    </row>
    <row r="60" spans="1:8">
      <c r="A60" s="91"/>
      <c r="B60" s="91"/>
      <c r="C60" s="91"/>
      <c r="D60" s="91"/>
      <c r="E60" s="91"/>
      <c r="F60" s="91"/>
      <c r="G60" s="91"/>
    </row>
    <row r="62" spans="1:8" ht="18.2" customHeight="1"/>
    <row r="63" spans="1:8" ht="18.2" customHeight="1"/>
    <row r="64" spans="1:8" ht="18.2" customHeight="1"/>
    <row r="65" ht="18.2" customHeight="1"/>
    <row r="66" ht="18.2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&amp;R3&amp;LF2A4BDD1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9"/>
  <sheetViews>
    <sheetView workbookViewId="0"/>
  </sheetViews>
  <sheetFormatPr defaultColWidth="11.42578125"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  <col min="10" max="255" width="9.140625" customWidth="1"/>
  </cols>
  <sheetData>
    <row r="1" spans="1:10" ht="15.2" customHeight="1">
      <c r="A1" s="107" t="s">
        <v>125</v>
      </c>
      <c r="B1" s="107"/>
      <c r="C1" s="107"/>
      <c r="D1" s="107"/>
      <c r="E1" s="147"/>
      <c r="F1" s="147"/>
      <c r="G1" s="147"/>
      <c r="H1" s="147"/>
      <c r="I1" s="227"/>
    </row>
    <row r="2" spans="1:10" ht="18.95" customHeight="1">
      <c r="A2" s="162" t="s">
        <v>25</v>
      </c>
      <c r="B2" s="174"/>
      <c r="C2" s="174"/>
      <c r="D2" s="174"/>
      <c r="E2" s="174"/>
      <c r="F2" s="174"/>
      <c r="G2" s="213"/>
      <c r="H2" s="158" t="s">
        <v>123</v>
      </c>
      <c r="I2" s="158" t="s">
        <v>124</v>
      </c>
      <c r="J2" s="50"/>
    </row>
    <row r="3" spans="1:10" ht="15.2" customHeight="1">
      <c r="A3" s="92" t="s">
        <v>27</v>
      </c>
      <c r="B3" s="123" t="s">
        <v>142</v>
      </c>
      <c r="C3" s="138"/>
      <c r="D3" s="138"/>
      <c r="E3" s="138"/>
      <c r="F3" s="138"/>
      <c r="G3" s="155"/>
      <c r="H3" s="159">
        <v>1</v>
      </c>
      <c r="I3" s="94">
        <v>140</v>
      </c>
      <c r="J3" s="50"/>
    </row>
    <row r="4" spans="1:10" ht="14.45" customHeight="1">
      <c r="A4" s="92"/>
      <c r="B4" s="125" t="s">
        <v>143</v>
      </c>
      <c r="C4" s="188" t="s">
        <v>170</v>
      </c>
      <c r="D4" s="197"/>
      <c r="E4" s="197"/>
      <c r="F4" s="197"/>
      <c r="G4" s="214"/>
      <c r="H4" s="159">
        <v>2</v>
      </c>
      <c r="I4" s="94">
        <v>83</v>
      </c>
      <c r="J4" s="50"/>
    </row>
    <row r="5" spans="1:10" ht="14.45" customHeight="1">
      <c r="A5" s="92"/>
      <c r="B5" s="126"/>
      <c r="C5" s="189" t="s">
        <v>171</v>
      </c>
      <c r="D5" s="198"/>
      <c r="E5" s="198"/>
      <c r="F5" s="198"/>
      <c r="G5" s="215"/>
      <c r="H5" s="159">
        <v>3</v>
      </c>
      <c r="I5" s="94">
        <v>22</v>
      </c>
      <c r="J5" s="50"/>
    </row>
    <row r="6" spans="1:10" ht="14.45" customHeight="1">
      <c r="A6" s="92"/>
      <c r="B6" s="126"/>
      <c r="C6" s="188" t="s">
        <v>172</v>
      </c>
      <c r="D6" s="197"/>
      <c r="E6" s="197"/>
      <c r="F6" s="197"/>
      <c r="G6" s="214"/>
      <c r="H6" s="159">
        <v>4</v>
      </c>
      <c r="I6" s="94"/>
      <c r="J6" s="50"/>
    </row>
    <row r="7" spans="1:10" ht="14.45" customHeight="1">
      <c r="A7" s="92"/>
      <c r="B7" s="126"/>
      <c r="C7" s="188" t="s">
        <v>173</v>
      </c>
      <c r="D7" s="197"/>
      <c r="E7" s="197"/>
      <c r="F7" s="197"/>
      <c r="G7" s="214"/>
      <c r="H7" s="159">
        <v>5</v>
      </c>
      <c r="I7" s="94">
        <v>52</v>
      </c>
      <c r="J7" s="50"/>
    </row>
    <row r="8" spans="1:10" ht="14.45" customHeight="1">
      <c r="A8" s="92"/>
      <c r="B8" s="126"/>
      <c r="C8" s="188" t="s">
        <v>174</v>
      </c>
      <c r="D8" s="197"/>
      <c r="E8" s="197"/>
      <c r="F8" s="197"/>
      <c r="G8" s="214"/>
      <c r="H8" s="159">
        <v>6</v>
      </c>
      <c r="I8" s="94">
        <v>2</v>
      </c>
      <c r="J8" s="50"/>
    </row>
    <row r="9" spans="1:10" ht="14.45" customHeight="1">
      <c r="A9" s="92"/>
      <c r="B9" s="127"/>
      <c r="C9" s="188" t="s">
        <v>175</v>
      </c>
      <c r="D9" s="197"/>
      <c r="E9" s="197"/>
      <c r="F9" s="197"/>
      <c r="G9" s="214"/>
      <c r="H9" s="159">
        <v>7</v>
      </c>
      <c r="I9" s="94"/>
      <c r="J9" s="50"/>
    </row>
    <row r="10" spans="1:10" ht="15.2" customHeight="1">
      <c r="A10" s="92"/>
      <c r="B10" s="175" t="s">
        <v>144</v>
      </c>
      <c r="C10" s="190"/>
      <c r="D10" s="190"/>
      <c r="E10" s="190"/>
      <c r="F10" s="190"/>
      <c r="G10" s="216"/>
      <c r="H10" s="159">
        <v>8</v>
      </c>
      <c r="I10" s="94"/>
      <c r="J10" s="50"/>
    </row>
    <row r="11" spans="1:10" ht="15.2" customHeight="1">
      <c r="A11" s="92"/>
      <c r="B11" s="175" t="s">
        <v>145</v>
      </c>
      <c r="C11" s="190"/>
      <c r="D11" s="190"/>
      <c r="E11" s="190"/>
      <c r="F11" s="190"/>
      <c r="G11" s="216"/>
      <c r="H11" s="159">
        <v>9</v>
      </c>
      <c r="I11" s="94"/>
      <c r="J11" s="50"/>
    </row>
    <row r="12" spans="1:10" ht="15.2" customHeight="1">
      <c r="A12" s="92"/>
      <c r="B12" s="175" t="s">
        <v>146</v>
      </c>
      <c r="C12" s="190"/>
      <c r="D12" s="190"/>
      <c r="E12" s="190"/>
      <c r="F12" s="190"/>
      <c r="G12" s="216"/>
      <c r="H12" s="159">
        <v>10</v>
      </c>
      <c r="I12" s="94">
        <v>1</v>
      </c>
      <c r="J12" s="50"/>
    </row>
    <row r="13" spans="1:10" ht="15.2" customHeight="1">
      <c r="A13" s="92"/>
      <c r="B13" s="175" t="s">
        <v>147</v>
      </c>
      <c r="C13" s="190"/>
      <c r="D13" s="190"/>
      <c r="E13" s="190"/>
      <c r="F13" s="190"/>
      <c r="G13" s="216"/>
      <c r="H13" s="159">
        <v>11</v>
      </c>
      <c r="I13" s="94"/>
      <c r="J13" s="50"/>
    </row>
    <row r="14" spans="1:10" ht="15.2" customHeight="1">
      <c r="A14" s="92"/>
      <c r="B14" s="176" t="s">
        <v>148</v>
      </c>
      <c r="C14" s="191"/>
      <c r="D14" s="191"/>
      <c r="E14" s="191"/>
      <c r="F14" s="191"/>
      <c r="G14" s="217"/>
      <c r="H14" s="159">
        <v>12</v>
      </c>
      <c r="I14" s="94"/>
      <c r="J14" s="50"/>
    </row>
    <row r="15" spans="1:10" ht="15.2" customHeight="1">
      <c r="A15" s="92"/>
      <c r="B15" s="176" t="s">
        <v>149</v>
      </c>
      <c r="C15" s="191"/>
      <c r="D15" s="191"/>
      <c r="E15" s="191"/>
      <c r="F15" s="191"/>
      <c r="G15" s="217"/>
      <c r="H15" s="159">
        <v>13</v>
      </c>
      <c r="I15" s="94"/>
      <c r="J15" s="50"/>
    </row>
    <row r="16" spans="1:10" ht="15.2" customHeight="1">
      <c r="A16" s="92"/>
      <c r="B16" s="177" t="s">
        <v>150</v>
      </c>
      <c r="C16" s="192"/>
      <c r="D16" s="192"/>
      <c r="E16" s="192"/>
      <c r="F16" s="192"/>
      <c r="G16" s="218"/>
      <c r="H16" s="159">
        <v>14</v>
      </c>
      <c r="I16" s="94"/>
      <c r="J16" s="50"/>
    </row>
    <row r="17" spans="1:10" ht="15.2" customHeight="1">
      <c r="A17" s="92"/>
      <c r="B17" s="177" t="s">
        <v>151</v>
      </c>
      <c r="C17" s="192"/>
      <c r="D17" s="192"/>
      <c r="E17" s="192"/>
      <c r="F17" s="192"/>
      <c r="G17" s="218"/>
      <c r="H17" s="159">
        <v>15</v>
      </c>
      <c r="I17" s="94"/>
      <c r="J17" s="50"/>
    </row>
    <row r="18" spans="1:10" ht="15.2" customHeight="1">
      <c r="A18" s="92"/>
      <c r="B18" s="175" t="s">
        <v>152</v>
      </c>
      <c r="C18" s="190"/>
      <c r="D18" s="190"/>
      <c r="E18" s="190"/>
      <c r="F18" s="190"/>
      <c r="G18" s="216"/>
      <c r="H18" s="159">
        <v>16</v>
      </c>
      <c r="I18" s="94"/>
      <c r="J18" s="50"/>
    </row>
    <row r="19" spans="1:10" ht="15.2" customHeight="1">
      <c r="A19" s="92"/>
      <c r="B19" s="175" t="s">
        <v>153</v>
      </c>
      <c r="C19" s="190"/>
      <c r="D19" s="190"/>
      <c r="E19" s="190"/>
      <c r="F19" s="190"/>
      <c r="G19" s="216"/>
      <c r="H19" s="159">
        <v>17</v>
      </c>
      <c r="I19" s="94">
        <v>4</v>
      </c>
      <c r="J19" s="50"/>
    </row>
    <row r="20" spans="1:10" ht="15.2" customHeight="1">
      <c r="A20" s="92"/>
      <c r="B20" s="175" t="s">
        <v>154</v>
      </c>
      <c r="C20" s="190"/>
      <c r="D20" s="190"/>
      <c r="E20" s="190"/>
      <c r="F20" s="190"/>
      <c r="G20" s="216"/>
      <c r="H20" s="159">
        <v>18</v>
      </c>
      <c r="I20" s="94">
        <v>255</v>
      </c>
      <c r="J20" s="50"/>
    </row>
    <row r="21" spans="1:10" ht="15.2" customHeight="1">
      <c r="A21" s="92"/>
      <c r="B21" s="175" t="s">
        <v>155</v>
      </c>
      <c r="C21" s="190"/>
      <c r="D21" s="190"/>
      <c r="E21" s="190"/>
      <c r="F21" s="190"/>
      <c r="G21" s="216"/>
      <c r="H21" s="159">
        <v>19</v>
      </c>
      <c r="I21" s="94">
        <v>8</v>
      </c>
      <c r="J21" s="50"/>
    </row>
    <row r="22" spans="1:10" ht="15.2" customHeight="1">
      <c r="A22" s="92"/>
      <c r="B22" s="175" t="s">
        <v>156</v>
      </c>
      <c r="C22" s="190"/>
      <c r="D22" s="190"/>
      <c r="E22" s="190"/>
      <c r="F22" s="190"/>
      <c r="G22" s="216"/>
      <c r="H22" s="159">
        <v>20</v>
      </c>
      <c r="I22" s="94"/>
      <c r="J22" s="50"/>
    </row>
    <row r="23" spans="1:10" ht="15.2" customHeight="1">
      <c r="A23" s="92"/>
      <c r="B23" s="175" t="s">
        <v>157</v>
      </c>
      <c r="C23" s="190"/>
      <c r="D23" s="190"/>
      <c r="E23" s="190"/>
      <c r="F23" s="190"/>
      <c r="G23" s="216"/>
      <c r="H23" s="159">
        <v>21</v>
      </c>
      <c r="I23" s="94"/>
      <c r="J23" s="50"/>
    </row>
    <row r="24" spans="1:10" ht="25.7" customHeight="1">
      <c r="A24" s="92"/>
      <c r="B24" s="116" t="s">
        <v>158</v>
      </c>
      <c r="C24" s="130"/>
      <c r="D24" s="130"/>
      <c r="E24" s="130"/>
      <c r="F24" s="130"/>
      <c r="G24" s="149"/>
      <c r="H24" s="159">
        <v>22</v>
      </c>
      <c r="I24" s="94">
        <v>1</v>
      </c>
      <c r="J24" s="50"/>
    </row>
    <row r="25" spans="1:10" ht="16.7" customHeight="1">
      <c r="A25" s="92" t="s">
        <v>28</v>
      </c>
      <c r="B25" s="92" t="s">
        <v>159</v>
      </c>
      <c r="C25" s="92"/>
      <c r="D25" s="189" t="s">
        <v>176</v>
      </c>
      <c r="E25" s="198"/>
      <c r="F25" s="198"/>
      <c r="G25" s="215"/>
      <c r="H25" s="159">
        <v>23</v>
      </c>
      <c r="I25" s="94"/>
      <c r="J25" s="50"/>
    </row>
    <row r="26" spans="1:10" ht="16.7" customHeight="1">
      <c r="A26" s="92"/>
      <c r="B26" s="92"/>
      <c r="C26" s="92"/>
      <c r="D26" s="189" t="s">
        <v>177</v>
      </c>
      <c r="E26" s="198"/>
      <c r="F26" s="198"/>
      <c r="G26" s="215"/>
      <c r="H26" s="159">
        <v>24</v>
      </c>
      <c r="I26" s="94"/>
      <c r="J26" s="50"/>
    </row>
    <row r="27" spans="1:10" ht="16.7" customHeight="1">
      <c r="A27" s="92"/>
      <c r="B27" s="92"/>
      <c r="C27" s="92"/>
      <c r="D27" s="189" t="s">
        <v>178</v>
      </c>
      <c r="E27" s="198"/>
      <c r="F27" s="198"/>
      <c r="G27" s="215"/>
      <c r="H27" s="159">
        <v>25</v>
      </c>
      <c r="I27" s="94">
        <v>1</v>
      </c>
      <c r="J27" s="50"/>
    </row>
    <row r="28" spans="1:10" ht="14.45" customHeight="1">
      <c r="A28" s="92"/>
      <c r="B28" s="92" t="s">
        <v>160</v>
      </c>
      <c r="C28" s="92"/>
      <c r="D28" s="116" t="s">
        <v>179</v>
      </c>
      <c r="E28" s="130"/>
      <c r="F28" s="130"/>
      <c r="G28" s="149"/>
      <c r="H28" s="159">
        <v>26</v>
      </c>
      <c r="I28" s="94">
        <v>46</v>
      </c>
      <c r="J28" s="50"/>
    </row>
    <row r="29" spans="1:10" ht="14.45" customHeight="1">
      <c r="A29" s="92"/>
      <c r="B29" s="92"/>
      <c r="C29" s="92"/>
      <c r="D29" s="116" t="s">
        <v>180</v>
      </c>
      <c r="E29" s="130"/>
      <c r="F29" s="130"/>
      <c r="G29" s="149"/>
      <c r="H29" s="159">
        <v>27</v>
      </c>
      <c r="I29" s="94"/>
      <c r="J29" s="50"/>
    </row>
    <row r="30" spans="1:10" ht="14.45" customHeight="1">
      <c r="A30" s="92"/>
      <c r="B30" s="92"/>
      <c r="C30" s="92"/>
      <c r="D30" s="189" t="s">
        <v>181</v>
      </c>
      <c r="E30" s="198"/>
      <c r="F30" s="198"/>
      <c r="G30" s="215"/>
      <c r="H30" s="159">
        <v>28</v>
      </c>
      <c r="I30" s="94"/>
      <c r="J30" s="50"/>
    </row>
    <row r="31" spans="1:10" ht="16.7" customHeight="1">
      <c r="A31" s="92"/>
      <c r="B31" s="92" t="s">
        <v>161</v>
      </c>
      <c r="C31" s="92"/>
      <c r="D31" s="132" t="s">
        <v>182</v>
      </c>
      <c r="E31" s="141"/>
      <c r="F31" s="141"/>
      <c r="G31" s="151"/>
      <c r="H31" s="159">
        <v>29</v>
      </c>
      <c r="I31" s="94"/>
      <c r="J31" s="50"/>
    </row>
    <row r="32" spans="1:10" ht="16.7" customHeight="1">
      <c r="A32" s="92"/>
      <c r="B32" s="92"/>
      <c r="C32" s="92"/>
      <c r="D32" s="132" t="s">
        <v>183</v>
      </c>
      <c r="E32" s="141"/>
      <c r="F32" s="141"/>
      <c r="G32" s="151"/>
      <c r="H32" s="159">
        <v>30</v>
      </c>
      <c r="I32" s="94"/>
      <c r="J32" s="50"/>
    </row>
    <row r="33" spans="1:10" ht="15.2" customHeight="1">
      <c r="A33" s="92"/>
      <c r="B33" s="116" t="s">
        <v>162</v>
      </c>
      <c r="C33" s="130"/>
      <c r="D33" s="130"/>
      <c r="E33" s="130"/>
      <c r="F33" s="130"/>
      <c r="G33" s="149"/>
      <c r="H33" s="159">
        <v>31</v>
      </c>
      <c r="I33" s="94"/>
      <c r="J33" s="50"/>
    </row>
    <row r="34" spans="1:10" ht="15.2" customHeight="1">
      <c r="A34" s="92"/>
      <c r="B34" s="175" t="s">
        <v>153</v>
      </c>
      <c r="C34" s="190"/>
      <c r="D34" s="190"/>
      <c r="E34" s="190"/>
      <c r="F34" s="190"/>
      <c r="G34" s="216"/>
      <c r="H34" s="159">
        <v>32</v>
      </c>
      <c r="I34" s="94"/>
      <c r="J34" s="50"/>
    </row>
    <row r="35" spans="1:10" ht="15.2" customHeight="1">
      <c r="A35" s="92"/>
      <c r="B35" s="175" t="s">
        <v>154</v>
      </c>
      <c r="C35" s="190"/>
      <c r="D35" s="190"/>
      <c r="E35" s="190"/>
      <c r="F35" s="190"/>
      <c r="G35" s="216"/>
      <c r="H35" s="159">
        <v>33</v>
      </c>
      <c r="I35" s="94">
        <v>9</v>
      </c>
      <c r="J35" s="50"/>
    </row>
    <row r="36" spans="1:10" ht="27.2" customHeight="1">
      <c r="A36" s="92"/>
      <c r="B36" s="116" t="s">
        <v>163</v>
      </c>
      <c r="C36" s="130"/>
      <c r="D36" s="130"/>
      <c r="E36" s="130"/>
      <c r="F36" s="130"/>
      <c r="G36" s="149"/>
      <c r="H36" s="159">
        <v>34</v>
      </c>
      <c r="I36" s="94">
        <v>1</v>
      </c>
      <c r="J36" s="50"/>
    </row>
    <row r="37" spans="1:10" ht="12.95" customHeight="1">
      <c r="A37" s="108" t="s">
        <v>29</v>
      </c>
      <c r="B37" s="178" t="s">
        <v>164</v>
      </c>
      <c r="C37" s="193"/>
      <c r="D37" s="199" t="s">
        <v>184</v>
      </c>
      <c r="E37" s="199"/>
      <c r="F37" s="199"/>
      <c r="G37" s="199"/>
      <c r="H37" s="159">
        <v>35</v>
      </c>
      <c r="I37" s="94">
        <v>52</v>
      </c>
      <c r="J37" s="231"/>
    </row>
    <row r="38" spans="1:10" ht="12.95" customHeight="1">
      <c r="A38" s="109"/>
      <c r="B38" s="179"/>
      <c r="C38" s="194"/>
      <c r="D38" s="199" t="s">
        <v>185</v>
      </c>
      <c r="E38" s="199"/>
      <c r="F38" s="199"/>
      <c r="G38" s="199"/>
      <c r="H38" s="159">
        <v>36</v>
      </c>
      <c r="I38" s="94">
        <v>39</v>
      </c>
      <c r="J38" s="50"/>
    </row>
    <row r="39" spans="1:10" ht="15.2" customHeight="1">
      <c r="A39" s="109"/>
      <c r="B39" s="180"/>
      <c r="C39" s="195"/>
      <c r="D39" s="200" t="s">
        <v>186</v>
      </c>
      <c r="E39" s="200"/>
      <c r="F39" s="200"/>
      <c r="G39" s="200"/>
      <c r="H39" s="159">
        <v>37</v>
      </c>
      <c r="I39" s="94">
        <v>35</v>
      </c>
      <c r="J39" s="50"/>
    </row>
    <row r="40" spans="1:10" ht="15.2" customHeight="1">
      <c r="A40" s="109"/>
      <c r="B40" s="92" t="s">
        <v>160</v>
      </c>
      <c r="C40" s="92"/>
      <c r="D40" s="116" t="s">
        <v>179</v>
      </c>
      <c r="E40" s="130"/>
      <c r="F40" s="130"/>
      <c r="G40" s="149"/>
      <c r="H40" s="159">
        <v>38</v>
      </c>
      <c r="I40" s="94">
        <v>558</v>
      </c>
      <c r="J40" s="50"/>
    </row>
    <row r="41" spans="1:10" ht="15.2" customHeight="1">
      <c r="A41" s="109"/>
      <c r="B41" s="92"/>
      <c r="C41" s="92"/>
      <c r="D41" s="116" t="s">
        <v>180</v>
      </c>
      <c r="E41" s="130"/>
      <c r="F41" s="130"/>
      <c r="G41" s="149"/>
      <c r="H41" s="159">
        <v>39</v>
      </c>
      <c r="I41" s="94">
        <v>151</v>
      </c>
      <c r="J41" s="50"/>
    </row>
    <row r="42" spans="1:10" ht="15.2" customHeight="1">
      <c r="A42" s="109"/>
      <c r="B42" s="92"/>
      <c r="C42" s="92"/>
      <c r="D42" s="189" t="s">
        <v>187</v>
      </c>
      <c r="E42" s="198"/>
      <c r="F42" s="198"/>
      <c r="G42" s="215"/>
      <c r="H42" s="159">
        <v>40</v>
      </c>
      <c r="I42" s="94"/>
      <c r="J42" s="50"/>
    </row>
    <row r="43" spans="1:10" ht="15.2" customHeight="1">
      <c r="A43" s="109"/>
      <c r="B43" s="92" t="s">
        <v>161</v>
      </c>
      <c r="C43" s="92"/>
      <c r="D43" s="132" t="s">
        <v>182</v>
      </c>
      <c r="E43" s="141"/>
      <c r="F43" s="141"/>
      <c r="G43" s="151"/>
      <c r="H43" s="159">
        <v>41</v>
      </c>
      <c r="I43" s="94">
        <v>5419963</v>
      </c>
      <c r="J43" s="50"/>
    </row>
    <row r="44" spans="1:10" ht="15.2" customHeight="1">
      <c r="A44" s="109"/>
      <c r="B44" s="92"/>
      <c r="C44" s="92"/>
      <c r="D44" s="132" t="s">
        <v>183</v>
      </c>
      <c r="E44" s="141"/>
      <c r="F44" s="141"/>
      <c r="G44" s="151"/>
      <c r="H44" s="159">
        <v>42</v>
      </c>
      <c r="I44" s="94">
        <v>945109</v>
      </c>
      <c r="J44" s="50"/>
    </row>
    <row r="45" spans="1:10" ht="15.2" customHeight="1">
      <c r="A45" s="109"/>
      <c r="B45" s="116" t="s">
        <v>162</v>
      </c>
      <c r="C45" s="130"/>
      <c r="D45" s="130"/>
      <c r="E45" s="130"/>
      <c r="F45" s="130"/>
      <c r="G45" s="149"/>
      <c r="H45" s="159">
        <v>43</v>
      </c>
      <c r="I45" s="94"/>
      <c r="J45" s="50"/>
    </row>
    <row r="46" spans="1:10" ht="15.2" customHeight="1">
      <c r="A46" s="109"/>
      <c r="B46" s="123" t="s">
        <v>165</v>
      </c>
      <c r="C46" s="138"/>
      <c r="D46" s="138"/>
      <c r="E46" s="138"/>
      <c r="F46" s="138"/>
      <c r="G46" s="155"/>
      <c r="H46" s="159">
        <v>44</v>
      </c>
      <c r="I46" s="94">
        <v>8</v>
      </c>
      <c r="J46" s="50"/>
    </row>
    <row r="47" spans="1:10" ht="15.2" customHeight="1">
      <c r="A47" s="109"/>
      <c r="B47" s="175" t="s">
        <v>153</v>
      </c>
      <c r="C47" s="190"/>
      <c r="D47" s="190"/>
      <c r="E47" s="190"/>
      <c r="F47" s="190"/>
      <c r="G47" s="216"/>
      <c r="H47" s="159">
        <v>45</v>
      </c>
      <c r="I47" s="94">
        <v>2</v>
      </c>
      <c r="J47" s="50"/>
    </row>
    <row r="48" spans="1:10" ht="15.2" customHeight="1">
      <c r="A48" s="109"/>
      <c r="B48" s="175" t="s">
        <v>154</v>
      </c>
      <c r="C48" s="190"/>
      <c r="D48" s="190"/>
      <c r="E48" s="190"/>
      <c r="F48" s="190"/>
      <c r="G48" s="216"/>
      <c r="H48" s="159">
        <v>46</v>
      </c>
      <c r="I48" s="94">
        <v>163</v>
      </c>
      <c r="J48" s="50"/>
    </row>
    <row r="49" spans="1:10" ht="24.95" customHeight="1">
      <c r="A49" s="110"/>
      <c r="B49" s="116" t="s">
        <v>163</v>
      </c>
      <c r="C49" s="130"/>
      <c r="D49" s="130"/>
      <c r="E49" s="130"/>
      <c r="F49" s="130"/>
      <c r="G49" s="149"/>
      <c r="H49" s="159">
        <v>47</v>
      </c>
      <c r="I49" s="94">
        <v>9</v>
      </c>
      <c r="J49" s="50"/>
    </row>
    <row r="50" spans="1:10">
      <c r="A50" s="114" t="s">
        <v>126</v>
      </c>
      <c r="B50" s="114"/>
      <c r="C50" s="114"/>
      <c r="D50" s="114"/>
      <c r="E50" s="114"/>
      <c r="F50" s="114"/>
      <c r="G50" s="114"/>
      <c r="H50" s="114"/>
      <c r="I50" s="114"/>
      <c r="J50" s="50"/>
    </row>
    <row r="51" spans="1:10" ht="14.45" customHeight="1">
      <c r="A51" s="163" t="s">
        <v>127</v>
      </c>
      <c r="B51" s="181"/>
      <c r="C51" s="181"/>
      <c r="D51" s="181"/>
      <c r="E51" s="181"/>
      <c r="F51" s="181"/>
      <c r="G51" s="219"/>
      <c r="H51" s="223">
        <v>48</v>
      </c>
      <c r="I51" s="94">
        <v>4</v>
      </c>
      <c r="J51" s="50"/>
    </row>
    <row r="52" spans="1:10" ht="14.45" customHeight="1">
      <c r="A52" s="164" t="s">
        <v>128</v>
      </c>
      <c r="B52" s="182"/>
      <c r="C52" s="182"/>
      <c r="D52" s="182"/>
      <c r="E52" s="182"/>
      <c r="F52" s="182"/>
      <c r="G52" s="207"/>
      <c r="H52" s="223">
        <v>49</v>
      </c>
      <c r="I52" s="94">
        <v>3</v>
      </c>
      <c r="J52" s="50"/>
    </row>
    <row r="53" spans="1:10" ht="8.25" customHeight="1">
      <c r="A53" s="13"/>
      <c r="B53" s="13"/>
      <c r="C53" s="13"/>
      <c r="D53" s="13"/>
      <c r="E53" s="13"/>
      <c r="F53" s="13"/>
      <c r="G53" s="13"/>
      <c r="H53" s="13"/>
      <c r="I53" s="13"/>
    </row>
    <row r="54" spans="1:10" ht="15.95" customHeight="1">
      <c r="A54" s="165" t="s">
        <v>129</v>
      </c>
      <c r="B54" s="5"/>
      <c r="C54" s="5"/>
      <c r="D54" s="5"/>
      <c r="E54" s="5"/>
      <c r="F54" s="5"/>
      <c r="G54" s="5"/>
      <c r="H54" s="5"/>
      <c r="I54" s="5"/>
    </row>
    <row r="55" spans="1:10" ht="16.7" customHeight="1">
      <c r="A55" s="166" t="s">
        <v>130</v>
      </c>
      <c r="B55" s="183"/>
      <c r="C55" s="183"/>
      <c r="D55" s="201"/>
      <c r="E55" s="204" t="s">
        <v>188</v>
      </c>
      <c r="F55" s="209"/>
      <c r="G55" s="209"/>
      <c r="H55" s="209"/>
      <c r="I55" s="228"/>
      <c r="J55" s="50"/>
    </row>
    <row r="56" spans="1:10" ht="45.4" customHeight="1">
      <c r="A56" s="167"/>
      <c r="B56" s="184"/>
      <c r="C56" s="184"/>
      <c r="D56" s="202"/>
      <c r="E56" s="205" t="s">
        <v>189</v>
      </c>
      <c r="F56" s="205" t="s">
        <v>190</v>
      </c>
      <c r="G56" s="205" t="s">
        <v>191</v>
      </c>
      <c r="H56" s="205" t="s">
        <v>193</v>
      </c>
      <c r="I56" s="97" t="s">
        <v>194</v>
      </c>
      <c r="J56" s="50"/>
    </row>
    <row r="57" spans="1:10">
      <c r="A57" s="168" t="s">
        <v>131</v>
      </c>
      <c r="B57" s="185"/>
      <c r="C57" s="185"/>
      <c r="D57" s="203"/>
      <c r="E57" s="232">
        <f>E58+E61+E62+E63</f>
        <v>1079</v>
      </c>
      <c r="F57" s="233">
        <f>F58+F61+F62+F63</f>
        <v>267</v>
      </c>
      <c r="G57" s="233">
        <f>G58+G61+G62+G63</f>
        <v>21</v>
      </c>
      <c r="H57" s="233">
        <f>H58+H61+H62+H63</f>
        <v>4</v>
      </c>
      <c r="I57" s="233">
        <f>I58+I61+I62+I63</f>
        <v>0</v>
      </c>
      <c r="J57" s="50"/>
    </row>
    <row r="58" spans="1:10">
      <c r="A58" s="131" t="s">
        <v>132</v>
      </c>
      <c r="B58" s="131"/>
      <c r="C58" s="131"/>
      <c r="D58" s="131"/>
      <c r="E58" s="94">
        <v>265</v>
      </c>
      <c r="F58" s="94">
        <v>66</v>
      </c>
      <c r="G58" s="94">
        <v>9</v>
      </c>
      <c r="H58" s="94">
        <v>3</v>
      </c>
      <c r="I58" s="94"/>
      <c r="J58" s="50"/>
    </row>
    <row r="59" spans="1:10">
      <c r="A59" s="169" t="s">
        <v>133</v>
      </c>
      <c r="B59" s="129"/>
      <c r="C59" s="129"/>
      <c r="D59" s="148"/>
      <c r="E59" s="94">
        <v>81</v>
      </c>
      <c r="F59" s="94">
        <v>48</v>
      </c>
      <c r="G59" s="94">
        <v>8</v>
      </c>
      <c r="H59" s="94">
        <v>3</v>
      </c>
      <c r="I59" s="94"/>
      <c r="J59" s="50"/>
    </row>
    <row r="60" spans="1:10">
      <c r="A60" s="169" t="s">
        <v>134</v>
      </c>
      <c r="B60" s="129"/>
      <c r="C60" s="129"/>
      <c r="D60" s="148"/>
      <c r="E60" s="94">
        <v>136</v>
      </c>
      <c r="F60" s="94">
        <v>7</v>
      </c>
      <c r="G60" s="94"/>
      <c r="H60" s="94"/>
      <c r="I60" s="94"/>
      <c r="J60" s="50"/>
    </row>
    <row r="61" spans="1:10">
      <c r="A61" s="131" t="s">
        <v>135</v>
      </c>
      <c r="B61" s="131"/>
      <c r="C61" s="131"/>
      <c r="D61" s="131"/>
      <c r="E61" s="94">
        <v>34</v>
      </c>
      <c r="F61" s="94">
        <v>8</v>
      </c>
      <c r="G61" s="94"/>
      <c r="H61" s="94"/>
      <c r="I61" s="94"/>
      <c r="J61" s="50"/>
    </row>
    <row r="62" spans="1:10">
      <c r="A62" s="131" t="s">
        <v>136</v>
      </c>
      <c r="B62" s="131"/>
      <c r="C62" s="131"/>
      <c r="D62" s="131"/>
      <c r="E62" s="94">
        <v>404</v>
      </c>
      <c r="F62" s="94">
        <v>177</v>
      </c>
      <c r="G62" s="94">
        <v>12</v>
      </c>
      <c r="H62" s="94">
        <v>1</v>
      </c>
      <c r="I62" s="94"/>
      <c r="J62" s="50"/>
    </row>
    <row r="63" spans="1:10">
      <c r="A63" s="131" t="s">
        <v>137</v>
      </c>
      <c r="B63" s="131"/>
      <c r="C63" s="131"/>
      <c r="D63" s="131"/>
      <c r="E63" s="94">
        <v>376</v>
      </c>
      <c r="F63" s="94">
        <v>16</v>
      </c>
      <c r="G63" s="94"/>
      <c r="H63" s="94"/>
      <c r="I63" s="94"/>
      <c r="J63" s="50"/>
    </row>
    <row r="64" spans="1:10" ht="12.95" customHeight="1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5.95" customHeight="1">
      <c r="A65" s="170" t="s">
        <v>138</v>
      </c>
      <c r="B65" s="170"/>
      <c r="C65" s="170"/>
      <c r="D65" s="170"/>
      <c r="E65" s="170"/>
      <c r="F65" s="170"/>
      <c r="G65" s="170"/>
      <c r="H65" s="224"/>
      <c r="I65" s="224"/>
    </row>
    <row r="66" spans="1:9" ht="24.2" customHeight="1">
      <c r="A66" s="171" t="s">
        <v>139</v>
      </c>
      <c r="B66" s="186"/>
      <c r="C66" s="186"/>
      <c r="D66" s="186"/>
      <c r="E66" s="206"/>
      <c r="F66" s="98" t="s">
        <v>124</v>
      </c>
      <c r="G66" s="220" t="s">
        <v>192</v>
      </c>
      <c r="H66" s="225"/>
      <c r="I66" s="229"/>
    </row>
    <row r="67" spans="1:9" ht="15.2" customHeight="1">
      <c r="A67" s="116" t="s">
        <v>131</v>
      </c>
      <c r="B67" s="130"/>
      <c r="C67" s="130"/>
      <c r="D67" s="130"/>
      <c r="E67" s="149"/>
      <c r="F67" s="210">
        <v>395</v>
      </c>
      <c r="G67" s="221">
        <v>2949502</v>
      </c>
      <c r="H67" s="225"/>
      <c r="I67" s="229"/>
    </row>
    <row r="68" spans="1:9" ht="12.95" customHeight="1">
      <c r="A68" s="172" t="s">
        <v>140</v>
      </c>
      <c r="B68" s="164" t="s">
        <v>166</v>
      </c>
      <c r="C68" s="182"/>
      <c r="D68" s="182"/>
      <c r="E68" s="207"/>
      <c r="F68" s="211">
        <v>123</v>
      </c>
      <c r="G68" s="222">
        <v>2212419</v>
      </c>
      <c r="H68" s="226"/>
      <c r="I68" s="230"/>
    </row>
    <row r="69" spans="1:9" ht="12.95" customHeight="1">
      <c r="A69" s="172"/>
      <c r="B69" s="164" t="s">
        <v>167</v>
      </c>
      <c r="C69" s="182"/>
      <c r="D69" s="182"/>
      <c r="E69" s="207"/>
      <c r="F69" s="211">
        <v>272</v>
      </c>
      <c r="G69" s="222">
        <v>737083</v>
      </c>
      <c r="H69" s="226"/>
      <c r="I69" s="230"/>
    </row>
    <row r="70" spans="1:9" ht="15.95" customHeight="1">
      <c r="A70" s="173" t="s">
        <v>141</v>
      </c>
      <c r="B70" s="169" t="s">
        <v>168</v>
      </c>
      <c r="C70" s="129"/>
      <c r="D70" s="129"/>
      <c r="E70" s="148"/>
      <c r="F70" s="212">
        <v>146</v>
      </c>
      <c r="G70" s="221">
        <v>86502</v>
      </c>
      <c r="H70" s="226"/>
      <c r="I70" s="230"/>
    </row>
    <row r="71" spans="1:9" ht="12.95" customHeight="1">
      <c r="A71" s="173"/>
      <c r="B71" s="187" t="s">
        <v>169</v>
      </c>
      <c r="C71" s="196"/>
      <c r="D71" s="196"/>
      <c r="E71" s="208"/>
      <c r="F71" s="211"/>
      <c r="G71" s="222"/>
      <c r="H71" s="16"/>
      <c r="I71" s="14"/>
    </row>
    <row r="72" spans="1:9" ht="12.95" customHeight="1">
      <c r="A72" s="13"/>
      <c r="B72" s="13"/>
      <c r="C72" s="13"/>
      <c r="D72" s="13"/>
      <c r="E72" s="13"/>
      <c r="F72" s="13"/>
      <c r="G72" s="13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5" customHeight="1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5" customHeight="1">
      <c r="A117" s="14"/>
    </row>
    <row r="118" spans="1:9" ht="12.95" customHeight="1">
      <c r="A118" s="14"/>
    </row>
    <row r="119" spans="1:9" ht="12.95" customHeight="1">
      <c r="A119" s="14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/>
  <headerFooter alignWithMargins="0">
    <oddFooter>&amp;R4&amp;LF2A4BDD1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ColWidth="11.42578125" defaultRowHeight="12.75"/>
  <cols>
    <col min="1" max="1" width="4.5703125" customWidth="1"/>
    <col min="2" max="2" width="61.85546875" customWidth="1"/>
    <col min="4" max="4" width="15.7109375" customWidth="1"/>
  </cols>
  <sheetData>
    <row r="1" spans="1:5" ht="18.2" customHeight="1">
      <c r="A1" s="234" t="s">
        <v>195</v>
      </c>
      <c r="B1" s="246"/>
      <c r="C1" s="246"/>
      <c r="D1" s="246"/>
    </row>
    <row r="2" spans="1:5" ht="25.7" customHeight="1">
      <c r="A2" s="162" t="s">
        <v>25</v>
      </c>
      <c r="B2" s="213"/>
      <c r="C2" s="158" t="s">
        <v>123</v>
      </c>
      <c r="D2" s="158" t="s">
        <v>124</v>
      </c>
      <c r="E2" s="50"/>
    </row>
    <row r="3" spans="1:5" ht="27.95" customHeight="1">
      <c r="A3" s="114" t="s">
        <v>196</v>
      </c>
      <c r="B3" s="114"/>
      <c r="C3" s="159">
        <v>1</v>
      </c>
      <c r="D3" s="255">
        <f>IF('розділ 1 '!J46&lt;&gt;0,'розділ 1 '!K46*100/'розділ 1 '!J46,0)</f>
        <v>9.67741935483871</v>
      </c>
      <c r="E3" s="50"/>
    </row>
    <row r="4" spans="1:5" ht="18.2" customHeight="1">
      <c r="A4" s="235" t="s">
        <v>143</v>
      </c>
      <c r="B4" s="150" t="s">
        <v>206</v>
      </c>
      <c r="C4" s="159">
        <v>2</v>
      </c>
      <c r="D4" s="255">
        <f>IF('розділ 1 '!J16&lt;&gt;0,'розділ 1 '!K16*100/'розділ 1 '!J16,0)</f>
        <v>30.555555555555557</v>
      </c>
      <c r="E4" s="50"/>
    </row>
    <row r="5" spans="1:5" ht="18.2" customHeight="1">
      <c r="A5" s="236"/>
      <c r="B5" s="150" t="s">
        <v>207</v>
      </c>
      <c r="C5" s="159">
        <v>3</v>
      </c>
      <c r="D5" s="255">
        <f>IF('розділ 1 '!J25&lt;&gt;0,'розділ 1 '!K25*100/'розділ 1 '!J25,0)</f>
        <v>0</v>
      </c>
      <c r="E5" s="50"/>
    </row>
    <row r="6" spans="1:5" ht="18.2" customHeight="1">
      <c r="A6" s="236"/>
      <c r="B6" s="150" t="s">
        <v>208</v>
      </c>
      <c r="C6" s="159">
        <v>4</v>
      </c>
      <c r="D6" s="255">
        <f>IF('розділ 1 '!J40&lt;&gt;0,'розділ 1 '!K40*100/'розділ 1 '!J40,0)</f>
        <v>6.0869565217391308</v>
      </c>
      <c r="E6" s="50"/>
    </row>
    <row r="7" spans="1:5" ht="18.2" customHeight="1">
      <c r="A7" s="237"/>
      <c r="B7" s="150" t="s">
        <v>209</v>
      </c>
      <c r="C7" s="159">
        <v>5</v>
      </c>
      <c r="D7" s="255">
        <f>IF('розділ 1 '!J45&lt;&gt;0,'розділ 1 '!K45*100/'розділ 1 '!J45,0)</f>
        <v>0</v>
      </c>
      <c r="E7" s="50"/>
    </row>
    <row r="8" spans="1:5" ht="18.2" customHeight="1">
      <c r="A8" s="114" t="s">
        <v>197</v>
      </c>
      <c r="B8" s="114"/>
      <c r="C8" s="159">
        <v>6</v>
      </c>
      <c r="D8" s="255">
        <f>IF('розділ 1 '!F46&lt;&gt;0,'розділ 1 '!H46*100/'розділ 1 '!F46,0)</f>
        <v>102.46636771300449</v>
      </c>
      <c r="E8" s="50"/>
    </row>
    <row r="9" spans="1:5" ht="18.2" customHeight="1">
      <c r="A9" s="114" t="s">
        <v>198</v>
      </c>
      <c r="B9" s="114"/>
      <c r="C9" s="159">
        <v>7</v>
      </c>
      <c r="D9" s="222">
        <f>IF('розділ 3'!I52&lt;&gt;0,'розділ 1 '!H46/'розділ 3'!I52,0)</f>
        <v>457</v>
      </c>
      <c r="E9" s="50"/>
    </row>
    <row r="10" spans="1:5" ht="25.7" customHeight="1">
      <c r="A10" s="114" t="s">
        <v>199</v>
      </c>
      <c r="B10" s="114"/>
      <c r="C10" s="159">
        <v>8</v>
      </c>
      <c r="D10" s="222">
        <f>IF('розділ 3'!I52&lt;&gt;0,'розділ 1 '!E46/'розділ 3'!I52,0)</f>
        <v>519</v>
      </c>
      <c r="E10" s="50"/>
    </row>
    <row r="11" spans="1:5" ht="16.7" customHeight="1">
      <c r="A11" s="116" t="s">
        <v>200</v>
      </c>
      <c r="B11" s="149"/>
      <c r="C11" s="159">
        <v>9</v>
      </c>
      <c r="D11" s="94">
        <v>60</v>
      </c>
      <c r="E11" s="50"/>
    </row>
    <row r="12" spans="1:5" ht="16.7" customHeight="1">
      <c r="A12" s="131" t="s">
        <v>132</v>
      </c>
      <c r="B12" s="131"/>
      <c r="C12" s="159">
        <v>10</v>
      </c>
      <c r="D12" s="94">
        <v>68</v>
      </c>
      <c r="E12" s="50"/>
    </row>
    <row r="13" spans="1:5" ht="16.7" customHeight="1">
      <c r="A13" s="169" t="s">
        <v>133</v>
      </c>
      <c r="B13" s="148"/>
      <c r="C13" s="159">
        <v>11</v>
      </c>
      <c r="D13" s="94">
        <v>121</v>
      </c>
      <c r="E13" s="50"/>
    </row>
    <row r="14" spans="1:5" ht="16.7" customHeight="1">
      <c r="A14" s="169" t="s">
        <v>134</v>
      </c>
      <c r="B14" s="148"/>
      <c r="C14" s="159">
        <v>12</v>
      </c>
      <c r="D14" s="94">
        <v>10</v>
      </c>
      <c r="E14" s="50"/>
    </row>
    <row r="15" spans="1:5" ht="16.7" customHeight="1">
      <c r="A15" s="131" t="s">
        <v>135</v>
      </c>
      <c r="B15" s="131"/>
      <c r="C15" s="159">
        <v>13</v>
      </c>
      <c r="D15" s="94">
        <v>48</v>
      </c>
      <c r="E15" s="50"/>
    </row>
    <row r="16" spans="1:5" ht="16.7" customHeight="1">
      <c r="A16" s="131" t="s">
        <v>136</v>
      </c>
      <c r="B16" s="131"/>
      <c r="C16" s="159">
        <v>14</v>
      </c>
      <c r="D16" s="94">
        <v>79</v>
      </c>
      <c r="E16" s="50"/>
    </row>
    <row r="17" spans="1:7" ht="16.7" customHeight="1">
      <c r="A17" s="131" t="s">
        <v>137</v>
      </c>
      <c r="B17" s="131"/>
      <c r="C17" s="159">
        <v>15</v>
      </c>
      <c r="D17" s="94">
        <v>26</v>
      </c>
      <c r="E17" s="254"/>
    </row>
    <row r="18" spans="1:7" ht="15.2" customHeight="1">
      <c r="A18" s="238"/>
      <c r="B18" s="238"/>
      <c r="C18" s="91"/>
      <c r="D18" s="91"/>
    </row>
    <row r="19" spans="1:7" ht="15.2" customHeight="1">
      <c r="A19" s="239"/>
      <c r="B19" s="239"/>
      <c r="C19" s="249"/>
      <c r="D19" s="249"/>
    </row>
    <row r="20" spans="1:7" ht="15.2" customHeight="1">
      <c r="A20" s="240" t="s">
        <v>201</v>
      </c>
      <c r="B20" s="240"/>
      <c r="C20" s="250"/>
      <c r="D20" s="250"/>
    </row>
    <row r="21" spans="1:7" ht="15.95" customHeight="1">
      <c r="A21" s="241"/>
      <c r="B21" s="247" t="s">
        <v>210</v>
      </c>
      <c r="C21" s="251" t="s">
        <v>211</v>
      </c>
      <c r="D21" s="251"/>
    </row>
    <row r="22" spans="1:7" ht="12.95" customHeight="1">
      <c r="A22" s="241"/>
      <c r="B22" s="241"/>
      <c r="C22" s="229"/>
      <c r="D22" s="229"/>
    </row>
    <row r="23" spans="1:7" ht="12.95" customHeight="1">
      <c r="A23" s="242" t="s">
        <v>202</v>
      </c>
      <c r="B23" s="241"/>
      <c r="C23" s="250" t="s">
        <v>212</v>
      </c>
      <c r="D23" s="250"/>
      <c r="G23" s="161"/>
    </row>
    <row r="24" spans="1:7" ht="15.95" customHeight="1">
      <c r="A24" s="243"/>
      <c r="B24" s="247" t="s">
        <v>210</v>
      </c>
      <c r="C24" s="251" t="s">
        <v>211</v>
      </c>
      <c r="D24" s="251"/>
    </row>
    <row r="25" spans="1:7" ht="12.95" customHeight="1">
      <c r="A25" s="244" t="s">
        <v>203</v>
      </c>
      <c r="B25" s="248"/>
      <c r="C25" s="252"/>
      <c r="D25" s="252"/>
    </row>
    <row r="26" spans="1:7" ht="12.95" customHeight="1">
      <c r="A26" s="245" t="s">
        <v>204</v>
      </c>
      <c r="B26" s="248"/>
      <c r="C26" s="182"/>
      <c r="D26" s="182"/>
    </row>
    <row r="27" spans="1:7" ht="12.95" customHeight="1">
      <c r="A27" s="244" t="s">
        <v>205</v>
      </c>
      <c r="B27" s="248"/>
      <c r="C27" s="182"/>
      <c r="D27" s="182"/>
    </row>
    <row r="28" spans="1:7" ht="15.95" customHeight="1">
      <c r="C28" s="91"/>
      <c r="D28" s="91"/>
    </row>
    <row r="29" spans="1:7" ht="12.95" customHeight="1">
      <c r="C29" s="253" t="s">
        <v>213</v>
      </c>
      <c r="D29" s="253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&amp;R5&amp;LF2A4BDD1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2021-01-20T12:21:19Z</dcterms:created>
  <dcterms:modified xsi:type="dcterms:W3CDTF">2021-01-20T12:21:19Z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1-мзс_00563_4.2020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F2A4BDD1</vt:lpwstr>
  </property>
  <property fmtid="{D5CDD505-2E9C-101B-9397-08002B2CF9AE}" pid="9" name="Підрозділ">
    <vt:lpwstr>Корецький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